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55" windowHeight="6750" activeTab="0"/>
  </bookViews>
  <sheets>
    <sheet name="Worksheet" sheetId="1" r:id="rId1"/>
    <sheet name="Pool Heating" sheetId="2" r:id="rId2"/>
    <sheet name="ZIP2FCZ" sheetId="3" r:id="rId3"/>
    <sheet name="ListData" sheetId="4" r:id="rId4"/>
    <sheet name="Residential Space Heat" sheetId="5" r:id="rId5"/>
    <sheet name="Domestic Hot Water" sheetId="6" r:id="rId6"/>
  </sheets>
  <definedNames>
    <definedName name="BTU_PER_SQFT">'Residential Space Heat'!$D$4:$G$320</definedName>
    <definedName name="Climate_Zone" localSheetId="3">'ListData'!$C$3:$C$14</definedName>
    <definedName name="DHW_SQFT_YR">'Domestic Hot Water'!$B$3:$C$8</definedName>
    <definedName name="FCZ">'ZIP2FCZ'!$A:$H</definedName>
    <definedName name="FCZ_HDD">'ListData'!$C$19:$S$31</definedName>
    <definedName name="Household_Size">'Domestic Hot Water'!$B$3:$B$8</definedName>
    <definedName name="Pool_Load">'Pool Heating'!$B$3:$M$4</definedName>
    <definedName name="_xlnm.Print_Area" localSheetId="0">'Worksheet'!$A$1:$O$59</definedName>
    <definedName name="Res_type">'ListData'!$B$3:$B$6</definedName>
    <definedName name="Vintage">'ListData'!$D$3:$D$7</definedName>
    <definedName name="Vintage_Num">'ListData'!$E$3:$E$7</definedName>
    <definedName name="ZIP">'ZIP2FCZ'!$A$2:$A$65536</definedName>
  </definedNames>
  <calcPr fullCalcOnLoad="1"/>
</workbook>
</file>

<file path=xl/comments1.xml><?xml version="1.0" encoding="utf-8"?>
<comments xmlns="http://schemas.openxmlformats.org/spreadsheetml/2006/main">
  <authors>
    <author>Ronald K. Ishii</author>
  </authors>
  <commentList>
    <comment ref="C25" authorId="0">
      <text>
        <r>
          <rPr>
            <sz val="10"/>
            <rFont val="Tahoma"/>
            <family val="2"/>
          </rPr>
          <t>Forecasted generator electric energy output.  Monthly values should be supported with engineering calculations of generator operation including system maximum and minimum rated loads, Host Customer Site load, Site operating schedule and accounting for scheduled as well as unscheduled maintenance.</t>
        </r>
      </text>
    </comment>
    <comment ref="D13" authorId="0">
      <text>
        <r>
          <rPr>
            <b/>
            <sz val="10"/>
            <rFont val="Tahoma"/>
            <family val="2"/>
          </rPr>
          <t>If the pull down menu is not working, reduce the Excel macro security to "medium".  For Excel 2003, this is found under the Tools/Options, Security tab, Macro Security button.  For other Excel versions, please refer to Help.</t>
        </r>
      </text>
    </comment>
    <comment ref="D14" authorId="0">
      <text>
        <r>
          <rPr>
            <b/>
            <sz val="10"/>
            <rFont val="Tahoma"/>
            <family val="2"/>
          </rPr>
          <t>If the check box is not working, reduce the Excel macro security to "medium".  For Excel 2003, this is found under the Tools/Options, Security tab, Macro Security button.  For other Excel versions, please refer to Help.</t>
        </r>
      </text>
    </comment>
    <comment ref="D15" authorId="0">
      <text>
        <r>
          <rPr>
            <b/>
            <sz val="10"/>
            <rFont val="Tahoma"/>
            <family val="2"/>
          </rPr>
          <t>If the check box is not working, reduce the Excel macro security to "medium".  For Excel 2003, this is found under the Tools/Options, Security tab, Macro Security button.  For other Excel versions, please refer to Help.</t>
        </r>
      </text>
    </comment>
  </commentList>
</comments>
</file>

<file path=xl/sharedStrings.xml><?xml version="1.0" encoding="utf-8"?>
<sst xmlns="http://schemas.openxmlformats.org/spreadsheetml/2006/main" count="19220" uniqueCount="1541">
  <si>
    <t>THOUSAND OAKS</t>
  </si>
  <si>
    <t>CAMARILLO</t>
  </si>
  <si>
    <t>FILLMORE</t>
  </si>
  <si>
    <t>MOORPARK</t>
  </si>
  <si>
    <t>OAK VIEW</t>
  </si>
  <si>
    <t>OJAI</t>
  </si>
  <si>
    <t>OXNARD</t>
  </si>
  <si>
    <t>PIRU</t>
  </si>
  <si>
    <t>PORT HUENEME</t>
  </si>
  <si>
    <t>POINT MUGU NAWC</t>
  </si>
  <si>
    <t>PORT HUENEME CBC</t>
  </si>
  <si>
    <t>SANTA PAULA</t>
  </si>
  <si>
    <t>SIMI VALLEY</t>
  </si>
  <si>
    <t>BRANDEIS</t>
  </si>
  <si>
    <t>SOMIS</t>
  </si>
  <si>
    <t>DEATH VALLEY</t>
  </si>
  <si>
    <t>INYO</t>
  </si>
  <si>
    <t>027</t>
  </si>
  <si>
    <t>SHOSHONE</t>
  </si>
  <si>
    <t>TECOPA</t>
  </si>
  <si>
    <t>DARWIN</t>
  </si>
  <si>
    <t>KEELER</t>
  </si>
  <si>
    <t>LITTLE LAKE</t>
  </si>
  <si>
    <t>OLANCHA</t>
  </si>
  <si>
    <t>213</t>
  </si>
  <si>
    <t>BELL</t>
  </si>
  <si>
    <t>BELL GARDENS</t>
  </si>
  <si>
    <t>COMPTON</t>
  </si>
  <si>
    <t>DOWNEY</t>
  </si>
  <si>
    <t>HUNTINGTON PARK</t>
  </si>
  <si>
    <t>LAWNDALE</t>
  </si>
  <si>
    <t>LYNWOOD</t>
  </si>
  <si>
    <t>MAYWOOD</t>
  </si>
  <si>
    <t>SOUTH GATE</t>
  </si>
  <si>
    <t>WHITTIER</t>
  </si>
  <si>
    <t>LA MIRADA</t>
  </si>
  <si>
    <t>MONTEBELLO</t>
  </si>
  <si>
    <t>NORWALK</t>
  </si>
  <si>
    <t>PICO RIVERA</t>
  </si>
  <si>
    <t>SANTA FE SPRINGS</t>
  </si>
  <si>
    <t>ARTESIA</t>
  </si>
  <si>
    <t>CERRITOS</t>
  </si>
  <si>
    <t>AVALON</t>
  </si>
  <si>
    <t>BELLFLOWER</t>
  </si>
  <si>
    <t>LAKEWOOD</t>
  </si>
  <si>
    <t>HAWAIIAN GARDENS</t>
  </si>
  <si>
    <t>PARAMOUNT</t>
  </si>
  <si>
    <t>SAN PEDRO</t>
  </si>
  <si>
    <t>CARSON</t>
  </si>
  <si>
    <t>LBGD</t>
  </si>
  <si>
    <t>LONG BEACH</t>
  </si>
  <si>
    <t>ALTADENA</t>
  </si>
  <si>
    <t>626</t>
  </si>
  <si>
    <t>ARCADIA</t>
  </si>
  <si>
    <t>DUARTE</t>
  </si>
  <si>
    <t>LA CANADA FLINTRI</t>
  </si>
  <si>
    <t>MONROVIA</t>
  </si>
  <si>
    <t>MONTROSE</t>
  </si>
  <si>
    <t>MOUNT WILSON</t>
  </si>
  <si>
    <t>SIERRA MADRE</t>
  </si>
  <si>
    <t>SOUTH PASADENA</t>
  </si>
  <si>
    <t>SUNLAND</t>
  </si>
  <si>
    <t>PASADENA</t>
  </si>
  <si>
    <t>GLENDALE</t>
  </si>
  <si>
    <t>CASTAIC</t>
  </si>
  <si>
    <t>NEWHALL</t>
  </si>
  <si>
    <t>NORTHRIDGE</t>
  </si>
  <si>
    <t>CANYON COUNTRY</t>
  </si>
  <si>
    <t>VALENCIA</t>
  </si>
  <si>
    <t>STEVENSON RANCH</t>
  </si>
  <si>
    <t>LADWP</t>
  </si>
  <si>
    <t>AZUSA</t>
  </si>
  <si>
    <t>AZUMU</t>
  </si>
  <si>
    <t>BALDWIN PARK</t>
  </si>
  <si>
    <t>CLAREMONT</t>
  </si>
  <si>
    <t>909</t>
  </si>
  <si>
    <t>CITY OF INDUSTRY</t>
  </si>
  <si>
    <t>COVINA</t>
  </si>
  <si>
    <t>EL MONTE</t>
  </si>
  <si>
    <t>SOUTH EL MONTE</t>
  </si>
  <si>
    <t>GLENDORA</t>
  </si>
  <si>
    <t>LA PUENTE</t>
  </si>
  <si>
    <t>HACIENDA HEIGHTS</t>
  </si>
  <si>
    <t>ROWLAND HEIGHTS</t>
  </si>
  <si>
    <t>LA VERNE</t>
  </si>
  <si>
    <t>MONTEREY PARK</t>
  </si>
  <si>
    <t>DIAMOND BAR</t>
  </si>
  <si>
    <t>POMONA</t>
  </si>
  <si>
    <t>ROSEMEAD</t>
  </si>
  <si>
    <t>SAN DIMAS</t>
  </si>
  <si>
    <t>SAN GABRIEL</t>
  </si>
  <si>
    <t>TEMPLE CITY</t>
  </si>
  <si>
    <t>WALNUT</t>
  </si>
  <si>
    <t>WEST COVINA</t>
  </si>
  <si>
    <t>ALHAMBRA</t>
  </si>
  <si>
    <t>ACTON</t>
  </si>
  <si>
    <t>LAKE HUGHES</t>
  </si>
  <si>
    <t>LANCASTER</t>
  </si>
  <si>
    <t>LITTLEROCK</t>
  </si>
  <si>
    <t>LLANO</t>
  </si>
  <si>
    <t>PEARBLOSSOM</t>
  </si>
  <si>
    <t>VALYERMO</t>
  </si>
  <si>
    <t>JUNE LAKE</t>
  </si>
  <si>
    <t>MONO</t>
  </si>
  <si>
    <t>051</t>
  </si>
  <si>
    <t>LEE VINING</t>
  </si>
  <si>
    <t>MAMMOTH LAKES</t>
  </si>
  <si>
    <t>COLEVILLE</t>
  </si>
  <si>
    <t>SPP</t>
  </si>
  <si>
    <t>TOPAZ</t>
  </si>
  <si>
    <t>PALO VERDE</t>
  </si>
  <si>
    <t>IMPERIAL</t>
  </si>
  <si>
    <t>025</t>
  </si>
  <si>
    <t>MT BALDY</t>
  </si>
  <si>
    <t>CORONA</t>
  </si>
  <si>
    <t>RIVERSIDE</t>
  </si>
  <si>
    <t>065</t>
  </si>
  <si>
    <t>MIRA LOMA</t>
  </si>
  <si>
    <t>NORCO</t>
  </si>
  <si>
    <t>INDIO</t>
  </si>
  <si>
    <t>BANNING</t>
  </si>
  <si>
    <t>BEAUMONT</t>
  </si>
  <si>
    <t>BLYTHE</t>
  </si>
  <si>
    <t>CABAZON</t>
  </si>
  <si>
    <t>CATHEDRAL CITY</t>
  </si>
  <si>
    <t>DESERT HOT SPRING</t>
  </si>
  <si>
    <t>PALM DESERT</t>
  </si>
  <si>
    <t>NORTH PALM SPRING</t>
  </si>
  <si>
    <t>PALM SPRINGS</t>
  </si>
  <si>
    <t>RANCHO MIRAGE</t>
  </si>
  <si>
    <t>WHITE WATER</t>
  </si>
  <si>
    <t>CALIMESA</t>
  </si>
  <si>
    <t>RIVMU</t>
  </si>
  <si>
    <t>MARCH AIR FORCE B</t>
  </si>
  <si>
    <t>LAKE ELSINORE</t>
  </si>
  <si>
    <t>AGUANGA</t>
  </si>
  <si>
    <t>ANZA</t>
  </si>
  <si>
    <t>HEMET</t>
  </si>
  <si>
    <t>HOMELAND</t>
  </si>
  <si>
    <t>IDYLLWILD</t>
  </si>
  <si>
    <t>MORENO VALLEY</t>
  </si>
  <si>
    <t>MOUNTAIN CENTER</t>
  </si>
  <si>
    <t>MURRIETA</t>
  </si>
  <si>
    <t>NUEVO</t>
  </si>
  <si>
    <t>PERRIS</t>
  </si>
  <si>
    <t>SAN JACINTO</t>
  </si>
  <si>
    <t>MENIFEE</t>
  </si>
  <si>
    <t>SUN CITY</t>
  </si>
  <si>
    <t>TEMECULA</t>
  </si>
  <si>
    <t>WILDOMAR</t>
  </si>
  <si>
    <t>WINCHESTER</t>
  </si>
  <si>
    <t>ALTA LOMA</t>
  </si>
  <si>
    <t>SAN BERNARDINO</t>
  </si>
  <si>
    <t>071</t>
  </si>
  <si>
    <t>CHINO</t>
  </si>
  <si>
    <t>CHINO HILLS</t>
  </si>
  <si>
    <t>RANCHO CUCAMONGA</t>
  </si>
  <si>
    <t>GUASTI</t>
  </si>
  <si>
    <t>ONTARIO</t>
  </si>
  <si>
    <t>MONTCLAIR</t>
  </si>
  <si>
    <t>UPLAND</t>
  </si>
  <si>
    <t>EARP</t>
  </si>
  <si>
    <t>JOSHUA TREE</t>
  </si>
  <si>
    <t>MORONGO VALLEY</t>
  </si>
  <si>
    <t>PARKER DAM</t>
  </si>
  <si>
    <t>PIONEERTOWN</t>
  </si>
  <si>
    <t>TWENTYNINE PALMS</t>
  </si>
  <si>
    <t>VIDAL</t>
  </si>
  <si>
    <t>YUCCA VALLEY</t>
  </si>
  <si>
    <t>LANDERS</t>
  </si>
  <si>
    <t>ADELANTO</t>
  </si>
  <si>
    <t>AMBOY</t>
  </si>
  <si>
    <t>ANGELUS OAKS</t>
  </si>
  <si>
    <t>APPLE VALLEY</t>
  </si>
  <si>
    <t>SWG</t>
  </si>
  <si>
    <t>BAKER</t>
  </si>
  <si>
    <t>FORT IRWIN</t>
  </si>
  <si>
    <t>BARSTOW</t>
  </si>
  <si>
    <t>GRAND TERRACE</t>
  </si>
  <si>
    <t>BIG BEAR CITY</t>
  </si>
  <si>
    <t>BVES</t>
  </si>
  <si>
    <t>BIG BEAR LAKE</t>
  </si>
  <si>
    <t>BLOOMINGTON</t>
  </si>
  <si>
    <t>BLUE JAY</t>
  </si>
  <si>
    <t>BRYN MAWR</t>
  </si>
  <si>
    <t>CADIZ</t>
  </si>
  <si>
    <t>CEDAR GLEN</t>
  </si>
  <si>
    <t>CEDARPINES PARK</t>
  </si>
  <si>
    <t>CIMA</t>
  </si>
  <si>
    <t>COLTON</t>
  </si>
  <si>
    <t>CLTNMU</t>
  </si>
  <si>
    <t>CRESTLINE</t>
  </si>
  <si>
    <t>CREST PARK</t>
  </si>
  <si>
    <t>DAGGETT</t>
  </si>
  <si>
    <t>PHELAN</t>
  </si>
  <si>
    <t>ESSEX</t>
  </si>
  <si>
    <t>FAWNSKIN</t>
  </si>
  <si>
    <t>FONTANA</t>
  </si>
  <si>
    <t>LUDLOW</t>
  </si>
  <si>
    <t>FOREST FALLS</t>
  </si>
  <si>
    <t>HESPERIA</t>
  </si>
  <si>
    <t>GREEN VALLEY LAKE</t>
  </si>
  <si>
    <t>HELENDALE</t>
  </si>
  <si>
    <t>HIGHLAND</t>
  </si>
  <si>
    <t>HINKLEY</t>
  </si>
  <si>
    <t>LOMA LINDA</t>
  </si>
  <si>
    <t>LAKE ARROWHEAD</t>
  </si>
  <si>
    <t>LUCERNE VALLEY</t>
  </si>
  <si>
    <t>LYTLE CREEK</t>
  </si>
  <si>
    <t>MENTONE</t>
  </si>
  <si>
    <t>NEEDLES</t>
  </si>
  <si>
    <t>NIPTON</t>
  </si>
  <si>
    <t>NEWBERRY SPRINGS</t>
  </si>
  <si>
    <t>MOUNTAIN PASS</t>
  </si>
  <si>
    <t>ORO GRANDE</t>
  </si>
  <si>
    <t>PATTON</t>
  </si>
  <si>
    <t>PINON HILLS</t>
  </si>
  <si>
    <t>REDLANDS</t>
  </si>
  <si>
    <t>RIALTO</t>
  </si>
  <si>
    <t>RIMFOREST</t>
  </si>
  <si>
    <t>RUNNING SPRINGS</t>
  </si>
  <si>
    <t>SKYFOREST</t>
  </si>
  <si>
    <t>SUGARLOAF</t>
  </si>
  <si>
    <t>TWIN PEAKS</t>
  </si>
  <si>
    <t>VICTORVILLE</t>
  </si>
  <si>
    <t>WRIGHTWOOD</t>
  </si>
  <si>
    <t>YERMO</t>
  </si>
  <si>
    <t>YUCAIPA</t>
  </si>
  <si>
    <t>RED MOUNTAIN</t>
  </si>
  <si>
    <t>TRONA</t>
  </si>
  <si>
    <t>WEST HOLLYWOOD</t>
  </si>
  <si>
    <t>BEVERLY HILLS</t>
  </si>
  <si>
    <t>CULVER CITY</t>
  </si>
  <si>
    <t>HAWTHORNE</t>
  </si>
  <si>
    <t>PACIFIC PALISADES</t>
  </si>
  <si>
    <t>VENICE</t>
  </si>
  <si>
    <t>MARINA DEL REY</t>
  </si>
  <si>
    <t>PLAYA DEL REY</t>
  </si>
  <si>
    <t>HARBOR CITY</t>
  </si>
  <si>
    <t>LOMITA</t>
  </si>
  <si>
    <t>WILMINGTON</t>
  </si>
  <si>
    <t>VERDUGO CITY</t>
  </si>
  <si>
    <t>LA CRESCENTA</t>
  </si>
  <si>
    <t>WOODLAND HILLS</t>
  </si>
  <si>
    <t>VAN NUYS</t>
  </si>
  <si>
    <t>SHERMAN OAKS</t>
  </si>
  <si>
    <t>BURBANK</t>
  </si>
  <si>
    <t>BIG PINE</t>
  </si>
  <si>
    <t>BISHOP</t>
  </si>
  <si>
    <t>INDEPENDENCE</t>
  </si>
  <si>
    <t>LONE PINE</t>
  </si>
  <si>
    <t>TUJUNGA</t>
  </si>
  <si>
    <t>CALABASAS</t>
  </si>
  <si>
    <t>CANOGA PARK</t>
  </si>
  <si>
    <t>WINNETKA</t>
  </si>
  <si>
    <t>WEST HILLS</t>
  </si>
  <si>
    <t>CHATSWORTH</t>
  </si>
  <si>
    <t>ENCINO</t>
  </si>
  <si>
    <t>PACOIMA</t>
  </si>
  <si>
    <t>RESEDA</t>
  </si>
  <si>
    <t>SAN FERNANDO</t>
  </si>
  <si>
    <t>SYLMAR</t>
  </si>
  <si>
    <t>NORTH HILLS</t>
  </si>
  <si>
    <t>GRANADA HILLS</t>
  </si>
  <si>
    <t>MISSION HILLS</t>
  </si>
  <si>
    <t>SUN VALLEY</t>
  </si>
  <si>
    <t>TARZANA</t>
  </si>
  <si>
    <t>PANORAMA CITY</t>
  </si>
  <si>
    <t>NORTH HOLLYWOOD</t>
  </si>
  <si>
    <t>STUDIO CITY</t>
  </si>
  <si>
    <t>VALLEY VILLAGE</t>
  </si>
  <si>
    <t>UNIVERSAL CITY</t>
  </si>
  <si>
    <t>TOLUCA LAKE</t>
  </si>
  <si>
    <t>BENTON</t>
  </si>
  <si>
    <t>CAPISTRANO BEACH</t>
  </si>
  <si>
    <t>SDG&amp;E</t>
  </si>
  <si>
    <t>DANA POINT</t>
  </si>
  <si>
    <t>ANAMU</t>
  </si>
  <si>
    <t>ALPINE</t>
  </si>
  <si>
    <t>SAN DIEGO</t>
  </si>
  <si>
    <t>619</t>
  </si>
  <si>
    <t>073</t>
  </si>
  <si>
    <t>BONITA</t>
  </si>
  <si>
    <t>BOULEVARD</t>
  </si>
  <si>
    <t>CAMPO</t>
  </si>
  <si>
    <t>CHULA VISTA</t>
  </si>
  <si>
    <t>DESCANSO</t>
  </si>
  <si>
    <t>DULZURA</t>
  </si>
  <si>
    <t>GUATAY</t>
  </si>
  <si>
    <t>IMPERIAL BEACH</t>
  </si>
  <si>
    <t>JACUMBA</t>
  </si>
  <si>
    <t>JAMUL</t>
  </si>
  <si>
    <t>LA MESA</t>
  </si>
  <si>
    <t>LEMON GROVE</t>
  </si>
  <si>
    <t>LINCOLN ACRES</t>
  </si>
  <si>
    <t>MOUNT LAGUNA</t>
  </si>
  <si>
    <t>NATIONAL CITY</t>
  </si>
  <si>
    <t>PINE VALLEY</t>
  </si>
  <si>
    <t>POTRERO</t>
  </si>
  <si>
    <t>SPRING VALLEY</t>
  </si>
  <si>
    <t>TECATE</t>
  </si>
  <si>
    <t>BONSALL</t>
  </si>
  <si>
    <t>BORREGO SPRINGS</t>
  </si>
  <si>
    <t>CARDIFF BY THE SE</t>
  </si>
  <si>
    <t>CARLSBAD</t>
  </si>
  <si>
    <t>DEL MAR</t>
  </si>
  <si>
    <t>EL CAJON</t>
  </si>
  <si>
    <t>ENCINITAS</t>
  </si>
  <si>
    <t>ESCONDIDO</t>
  </si>
  <si>
    <t>FALLBROOK</t>
  </si>
  <si>
    <t>JULIAN</t>
  </si>
  <si>
    <t>LA JOLLA</t>
  </si>
  <si>
    <t>LAKESIDE</t>
  </si>
  <si>
    <t>OCEANSIDE</t>
  </si>
  <si>
    <t>CAMP PENDLETON</t>
  </si>
  <si>
    <t>PALA</t>
  </si>
  <si>
    <t>PALOMAR MOUNTAIN</t>
  </si>
  <si>
    <t>PAUMA VALLEY</t>
  </si>
  <si>
    <t>POWAY</t>
  </si>
  <si>
    <t>RAMONA</t>
  </si>
  <si>
    <t>RANCHITA</t>
  </si>
  <si>
    <t>RANCHO SANTA FE</t>
  </si>
  <si>
    <t>SAN LUIS REY</t>
  </si>
  <si>
    <t>SAN MARCOS</t>
  </si>
  <si>
    <t>SANTA YSABEL</t>
  </si>
  <si>
    <t>SANTEE</t>
  </si>
  <si>
    <t>SOLANA BEACH</t>
  </si>
  <si>
    <t>VALLEY CENTER</t>
  </si>
  <si>
    <t>VISTA</t>
  </si>
  <si>
    <t>WARNER SPRINGS</t>
  </si>
  <si>
    <t>CORONADO</t>
  </si>
  <si>
    <t>SAN YSIDRO</t>
  </si>
  <si>
    <t>KIRKWOOD</t>
  </si>
  <si>
    <t>003</t>
  </si>
  <si>
    <t>MARKLEEVILLE</t>
  </si>
  <si>
    <t>CRESCENT CITY</t>
  </si>
  <si>
    <t>DEL NORTE</t>
  </si>
  <si>
    <t>PP&amp;L</t>
  </si>
  <si>
    <t>015</t>
  </si>
  <si>
    <t>FORT DICK</t>
  </si>
  <si>
    <t>GASQUET</t>
  </si>
  <si>
    <t>KLAMATH</t>
  </si>
  <si>
    <t>BIEBER</t>
  </si>
  <si>
    <t>SRPVRE</t>
  </si>
  <si>
    <t>DOYLE</t>
  </si>
  <si>
    <t>PSREC</t>
  </si>
  <si>
    <t>HERLONG</t>
  </si>
  <si>
    <t>LMUD</t>
  </si>
  <si>
    <t>JANESVILLE</t>
  </si>
  <si>
    <t>LITCHFIELD</t>
  </si>
  <si>
    <t>MADELINE</t>
  </si>
  <si>
    <t>MILFORD</t>
  </si>
  <si>
    <t>RAVENDALE</t>
  </si>
  <si>
    <t>STANDISH</t>
  </si>
  <si>
    <t>SUSANVILLE</t>
  </si>
  <si>
    <t>TERMO</t>
  </si>
  <si>
    <t>WENDEL</t>
  </si>
  <si>
    <t>WESTWOOD</t>
  </si>
  <si>
    <t>ADIN</t>
  </si>
  <si>
    <t>MODOC</t>
  </si>
  <si>
    <t>049</t>
  </si>
  <si>
    <t>CANBY</t>
  </si>
  <si>
    <t>LOOKOUT</t>
  </si>
  <si>
    <t>ALTURAS</t>
  </si>
  <si>
    <t>CEDARVILLE</t>
  </si>
  <si>
    <t>DAVIS CREEK</t>
  </si>
  <si>
    <t>EAGLEVILLE</t>
  </si>
  <si>
    <t>FORT BIDWELL</t>
  </si>
  <si>
    <t>LAKE CITY</t>
  </si>
  <si>
    <t>LIKELY</t>
  </si>
  <si>
    <t>BRIDGEPORT</t>
  </si>
  <si>
    <t>FLORISTON</t>
  </si>
  <si>
    <t>TRUCKEE</t>
  </si>
  <si>
    <t>CARNELIAN BAY</t>
  </si>
  <si>
    <t>HOMEWOOD</t>
  </si>
  <si>
    <t>QUINCY</t>
  </si>
  <si>
    <t>BLAIRSDEN-GRAEAGL</t>
  </si>
  <si>
    <t>CHILCOOT</t>
  </si>
  <si>
    <t>CLIO</t>
  </si>
  <si>
    <t>PORTOLA</t>
  </si>
  <si>
    <t>BECKWOURTH</t>
  </si>
  <si>
    <t>VINTON</t>
  </si>
  <si>
    <t>CASTELLA</t>
  </si>
  <si>
    <t>SLMUD</t>
  </si>
  <si>
    <t>LOYALTON</t>
  </si>
  <si>
    <t>CALPINE</t>
  </si>
  <si>
    <t>SIERRAVILLE</t>
  </si>
  <si>
    <t>CALLAHAN</t>
  </si>
  <si>
    <t>DORRIS</t>
  </si>
  <si>
    <t>DUNSMUIR</t>
  </si>
  <si>
    <t>ETNA</t>
  </si>
  <si>
    <t>FORKS OF SALMON</t>
  </si>
  <si>
    <t>FORT JONES</t>
  </si>
  <si>
    <t>GAZELLE</t>
  </si>
  <si>
    <t>GREENVIEW</t>
  </si>
  <si>
    <t>GRENADA</t>
  </si>
  <si>
    <t>HAPPY CAMP</t>
  </si>
  <si>
    <t>HORNBROOK</t>
  </si>
  <si>
    <t>KLAMATH RIVER</t>
  </si>
  <si>
    <t>MCCLOUD</t>
  </si>
  <si>
    <t>MACDOEL</t>
  </si>
  <si>
    <t>MONTAGUE</t>
  </si>
  <si>
    <t>MOUNT SHASTA</t>
  </si>
  <si>
    <t>SCOTT BAR</t>
  </si>
  <si>
    <t>SEIAD VALLEY</t>
  </si>
  <si>
    <t>WEED</t>
  </si>
  <si>
    <t>YREKA</t>
  </si>
  <si>
    <t>TULELAKE</t>
  </si>
  <si>
    <t>BARD</t>
  </si>
  <si>
    <t>IID</t>
  </si>
  <si>
    <t>BRAWLEY</t>
  </si>
  <si>
    <t>CALEXICO</t>
  </si>
  <si>
    <t>CALIPATRIA</t>
  </si>
  <si>
    <t>EL CENTRO</t>
  </si>
  <si>
    <t>HEBER</t>
  </si>
  <si>
    <t>HOLTVILLE</t>
  </si>
  <si>
    <t>NILAND</t>
  </si>
  <si>
    <t>OCOTILLO</t>
  </si>
  <si>
    <t>SEELEY</t>
  </si>
  <si>
    <t>SALTON CITY</t>
  </si>
  <si>
    <t>WESTMORLAND</t>
  </si>
  <si>
    <t>WINTERHAVEN</t>
  </si>
  <si>
    <t>INDIAN WELLS</t>
  </si>
  <si>
    <t>COACHELLA</t>
  </si>
  <si>
    <t>DESERT CENTER</t>
  </si>
  <si>
    <t>LA QUINTA</t>
  </si>
  <si>
    <t>MECCA</t>
  </si>
  <si>
    <t>THERMAL</t>
  </si>
  <si>
    <t>THOUSAND PALMS</t>
  </si>
  <si>
    <t>PASDMU</t>
  </si>
  <si>
    <t>SAN MARINO</t>
  </si>
  <si>
    <t>GLNDMU</t>
  </si>
  <si>
    <t>BRBKMU</t>
  </si>
  <si>
    <t>Electric Utility =</t>
  </si>
  <si>
    <t>City =</t>
  </si>
  <si>
    <t>Gas Utility =</t>
  </si>
  <si>
    <t>kW</t>
  </si>
  <si>
    <t>Btu/hr</t>
  </si>
  <si>
    <t>Jan</t>
  </si>
  <si>
    <t>Feb</t>
  </si>
  <si>
    <t>Mar</t>
  </si>
  <si>
    <t>Apr</t>
  </si>
  <si>
    <t>May</t>
  </si>
  <si>
    <t>Jun</t>
  </si>
  <si>
    <t>Jul</t>
  </si>
  <si>
    <t>Aug</t>
  </si>
  <si>
    <t>Sep</t>
  </si>
  <si>
    <t>Oct</t>
  </si>
  <si>
    <t>Nov</t>
  </si>
  <si>
    <t>Dec</t>
  </si>
  <si>
    <t>Std Hours Per Month (hrs)</t>
  </si>
  <si>
    <t>Generator Equivalent Full Load Hours per Month (hrs)</t>
  </si>
  <si>
    <t>Recovered Waste Heat per Month (Btu)</t>
  </si>
  <si>
    <t>Thermal Load per Month (Btu)</t>
  </si>
  <si>
    <t>Useful thermal energy output (Btu)</t>
  </si>
  <si>
    <t>Fuel Input (LHV Btu)</t>
  </si>
  <si>
    <t>Capacity Factor</t>
  </si>
  <si>
    <t>Annual Total</t>
  </si>
  <si>
    <t>Generator Electric Output per Month (kWh)</t>
  </si>
  <si>
    <t>Instructions:</t>
  </si>
  <si>
    <t>Month</t>
  </si>
  <si>
    <t>Public Utilities Code 353.2 and 379.6</t>
  </si>
  <si>
    <t>Recoverable heat as specified by manufacturer of generator or waste heat recovery unit at full load conditions.  This is not total waste heat of the unit.  The value provided should be supported by Generating System specifications (if packaged unit), Waste Heat Recovery System specifications, or engineering analysis of recoverable waste heat.</t>
  </si>
  <si>
    <t>Applicant:</t>
  </si>
  <si>
    <t xml:space="preserve">Host Customer: </t>
  </si>
  <si>
    <t>Date:</t>
  </si>
  <si>
    <t>Application No.:</t>
  </si>
  <si>
    <t>Rated Net Generating Capacity =</t>
  </si>
  <si>
    <t>Fuel Consumption Rate (LHV) =</t>
  </si>
  <si>
    <t>Fuel Consumption Rate (HHV) =</t>
  </si>
  <si>
    <t>Waste Heat Recovery Rate =</t>
  </si>
  <si>
    <t>Ancillary Generating System Loads =</t>
  </si>
  <si>
    <t>Full load net continuous rated capacity of the packaged prime mover/generator at ISO conditions.</t>
  </si>
  <si>
    <t>≥ 5%</t>
  </si>
  <si>
    <t>≥ 42.5%</t>
  </si>
  <si>
    <t>Any ancillary equipment loads necessary for the operation of the generator (e.g., fuel compressors, intercooler chillers, etc.) not accounted for in the Rated Net Generating Capacity.</t>
  </si>
  <si>
    <t>Minimum Operating Efficiency Eligibility =</t>
  </si>
  <si>
    <t>Minimum Electric Efficiency =</t>
  </si>
  <si>
    <t>≥ 40%</t>
  </si>
  <si>
    <t>Public Utilities Code 216.6(a) &amp; 18CFR Part 292</t>
  </si>
  <si>
    <t>Public Utilities Code 216.6(b) &amp; 18CFR Part 292</t>
  </si>
  <si>
    <r>
      <t>Provided by manufacturer or calculated from rated capacity and generator efficiency or heat rate specifications.  Based on</t>
    </r>
    <r>
      <rPr>
        <b/>
        <sz val="12"/>
        <rFont val="Arial"/>
        <family val="2"/>
      </rPr>
      <t xml:space="preserve"> lower heating value</t>
    </r>
    <r>
      <rPr>
        <sz val="12"/>
        <rFont val="Arial"/>
        <family val="2"/>
      </rPr>
      <t xml:space="preserve"> of fuel.</t>
    </r>
  </si>
  <si>
    <r>
      <t>Provided by manufacturer or calculated from rated capacity and generator efficiency or heat rate specifications.  Based on</t>
    </r>
    <r>
      <rPr>
        <b/>
        <sz val="12"/>
        <rFont val="Arial"/>
        <family val="2"/>
      </rPr>
      <t xml:space="preserve"> higher  heating value</t>
    </r>
    <r>
      <rPr>
        <sz val="12"/>
        <rFont val="Arial"/>
        <family val="2"/>
      </rPr>
      <t xml:space="preserve"> of fuel.</t>
    </r>
  </si>
  <si>
    <t>XX-XXX</t>
  </si>
  <si>
    <t>ESCO</t>
  </si>
  <si>
    <t>P.U. Code 216.6 (a) =</t>
  </si>
  <si>
    <t>P.U. Code 216.6 (b) =</t>
  </si>
  <si>
    <t>Residential Customer</t>
  </si>
  <si>
    <t>Residential Space Heating</t>
  </si>
  <si>
    <t>Pool Heating</t>
  </si>
  <si>
    <t>Domestic Hot Water</t>
  </si>
  <si>
    <t>Single Family</t>
  </si>
  <si>
    <t>Elec HP</t>
  </si>
  <si>
    <t>Gas Furnace</t>
  </si>
  <si>
    <t>Town Home</t>
  </si>
  <si>
    <t>Apts &gt; 4 Units</t>
  </si>
  <si>
    <t>Apts ≤ 4 Units</t>
  </si>
  <si>
    <t>Weather Zone =</t>
  </si>
  <si>
    <t>2002 Heating Degree Days By Month Used in the RASS</t>
  </si>
  <si>
    <t>Climate Zone</t>
  </si>
  <si>
    <r>
      <t xml:space="preserve">Applicable Thermal Loads
</t>
    </r>
    <r>
      <rPr>
        <i/>
        <sz val="8"/>
        <rFont val="Arial"/>
        <family val="2"/>
      </rPr>
      <t>Check the residential thermal load(s) to be included</t>
    </r>
  </si>
  <si>
    <t>Res Type</t>
  </si>
  <si>
    <t>Residential Type =</t>
  </si>
  <si>
    <t>Total Load</t>
  </si>
  <si>
    <t>Provide hardcopy of Energy Smart Pools Executive and Engineer Reports</t>
  </si>
  <si>
    <r>
      <t xml:space="preserve">Enter </t>
    </r>
    <r>
      <rPr>
        <b/>
        <sz val="10"/>
        <rFont val="Arial"/>
        <family val="2"/>
      </rPr>
      <t>Net Total Monthly Pool Load (10</t>
    </r>
    <r>
      <rPr>
        <b/>
        <vertAlign val="superscript"/>
        <sz val="10"/>
        <rFont val="Arial"/>
        <family val="2"/>
      </rPr>
      <t>6</t>
    </r>
    <r>
      <rPr>
        <b/>
        <sz val="10"/>
        <rFont val="Arial"/>
        <family val="2"/>
      </rPr>
      <t xml:space="preserve"> BTU's) </t>
    </r>
    <r>
      <rPr>
        <sz val="10"/>
        <rFont val="Arial"/>
        <family val="2"/>
      </rPr>
      <t>from Energy Smart Pools Base Analysis</t>
    </r>
  </si>
  <si>
    <t>Household Size</t>
  </si>
  <si>
    <t>1 Person</t>
  </si>
  <si>
    <t>2 Persons</t>
  </si>
  <si>
    <t>3 Persons</t>
  </si>
  <si>
    <t>4 Persons</t>
  </si>
  <si>
    <t>5 Persons</t>
  </si>
  <si>
    <t>6 or more persons</t>
  </si>
  <si>
    <t>Thermal Load</t>
  </si>
  <si>
    <t>Household Size =</t>
  </si>
  <si>
    <t>Enter Energy Smart Pools Net Load Data into "Pool Heating" Worksheet</t>
  </si>
  <si>
    <t>Dwelling Living Area =</t>
  </si>
  <si>
    <t>Btu/sqft/yr</t>
  </si>
  <si>
    <t>Zip Code of Residence =</t>
  </si>
  <si>
    <t>ZIP</t>
  </si>
  <si>
    <t>CITY</t>
  </si>
  <si>
    <t>County</t>
  </si>
  <si>
    <t>BZ</t>
  </si>
  <si>
    <t>USE</t>
  </si>
  <si>
    <t>CZONE</t>
  </si>
  <si>
    <t>ELEC</t>
  </si>
  <si>
    <t>GAS</t>
  </si>
  <si>
    <t>A/C</t>
  </si>
  <si>
    <t>FIPS</t>
  </si>
  <si>
    <t>PREF?</t>
  </si>
  <si>
    <t>ALTAVILLE</t>
  </si>
  <si>
    <t>CALAVERAS</t>
  </si>
  <si>
    <t>PG&amp;E</t>
  </si>
  <si>
    <t>PROP</t>
  </si>
  <si>
    <t>209</t>
  </si>
  <si>
    <t>009</t>
  </si>
  <si>
    <t>P</t>
  </si>
  <si>
    <t>ANGELS CAMP</t>
  </si>
  <si>
    <t>ARNOLD</t>
  </si>
  <si>
    <t>A</t>
  </si>
  <si>
    <t>AVERY</t>
  </si>
  <si>
    <t>BURSON</t>
  </si>
  <si>
    <t>CAMPO SECO</t>
  </si>
  <si>
    <t>COPPEROPOLIS</t>
  </si>
  <si>
    <t>DOUGLAS FLAT</t>
  </si>
  <si>
    <t>GLENCOE</t>
  </si>
  <si>
    <t>HATHAWAY PINES</t>
  </si>
  <si>
    <t>MOKELUMNE HILL</t>
  </si>
  <si>
    <t>MOUNTAIN RANCH</t>
  </si>
  <si>
    <t>MURPHYS</t>
  </si>
  <si>
    <t>RAIL ROAD FLAT</t>
  </si>
  <si>
    <t>SAN ANDREAS</t>
  </si>
  <si>
    <t>SHEEP RANCH</t>
  </si>
  <si>
    <t>VALLECITO</t>
  </si>
  <si>
    <t>VALLEY SPRINGS</t>
  </si>
  <si>
    <t>WALLACE</t>
  </si>
  <si>
    <t>WEST POINT</t>
  </si>
  <si>
    <t>WILSEYVILLE</t>
  </si>
  <si>
    <t>GREENWOOD</t>
  </si>
  <si>
    <t>EL DORADO</t>
  </si>
  <si>
    <t>530</t>
  </si>
  <si>
    <t>017</t>
  </si>
  <si>
    <t>GRIZZLY FLATS</t>
  </si>
  <si>
    <t>KELSEY</t>
  </si>
  <si>
    <t>N</t>
  </si>
  <si>
    <t>LOTUS</t>
  </si>
  <si>
    <t>MOUNT AUKUM</t>
  </si>
  <si>
    <t>PILOT HILL</t>
  </si>
  <si>
    <t>PLACERVILLE</t>
  </si>
  <si>
    <t>RESCUE</t>
  </si>
  <si>
    <t>SHINGLE SPRINGS</t>
  </si>
  <si>
    <t>SOMERSET</t>
  </si>
  <si>
    <t>CAMINO</t>
  </si>
  <si>
    <t>KYBURZ</t>
  </si>
  <si>
    <t>ECHO LAKE</t>
  </si>
  <si>
    <t>POLLOCK PINES</t>
  </si>
  <si>
    <t>TWIN BRIDGES</t>
  </si>
  <si>
    <t>EL DORADO HILLS</t>
  </si>
  <si>
    <t>916</t>
  </si>
  <si>
    <t>SOUTH LAKE TAHOE</t>
  </si>
  <si>
    <t>EUREKA</t>
  </si>
  <si>
    <t>HUMBOLDT</t>
  </si>
  <si>
    <t>707</t>
  </si>
  <si>
    <t>023</t>
  </si>
  <si>
    <t>ALDERPOINT</t>
  </si>
  <si>
    <t>BLOCKSBURG</t>
  </si>
  <si>
    <t>ARCATA</t>
  </si>
  <si>
    <t>MCKINLEYVILLE</t>
  </si>
  <si>
    <t>BAYSIDE</t>
  </si>
  <si>
    <t>BLUE LAKE</t>
  </si>
  <si>
    <t>BRIDGEVILLE</t>
  </si>
  <si>
    <t>CARLOTTA</t>
  </si>
  <si>
    <t>CUTTEN</t>
  </si>
  <si>
    <t>FERNDALE</t>
  </si>
  <si>
    <t>FIELDS LANDING</t>
  </si>
  <si>
    <t>FORTUNA</t>
  </si>
  <si>
    <t>GARBERVILLE</t>
  </si>
  <si>
    <t>HONEYDEW</t>
  </si>
  <si>
    <t>HOOPA</t>
  </si>
  <si>
    <t>HYDESVILLE</t>
  </si>
  <si>
    <t>KNEELAND</t>
  </si>
  <si>
    <t>KORBEL</t>
  </si>
  <si>
    <t>LOLETA</t>
  </si>
  <si>
    <t>MIRANDA</t>
  </si>
  <si>
    <t>MYERS FLAT</t>
  </si>
  <si>
    <t>ORICK</t>
  </si>
  <si>
    <t>ORLEANS</t>
  </si>
  <si>
    <t>PETROLIA</t>
  </si>
  <si>
    <t>PHILLIPSVILLE</t>
  </si>
  <si>
    <t>REDWAY</t>
  </si>
  <si>
    <t>RIO DELL</t>
  </si>
  <si>
    <t>SAMOA</t>
  </si>
  <si>
    <t>SCOTIA</t>
  </si>
  <si>
    <t>REDCREST</t>
  </si>
  <si>
    <t>TRINIDAD</t>
  </si>
  <si>
    <t>WEOTT</t>
  </si>
  <si>
    <t>WILLOW CREEK</t>
  </si>
  <si>
    <t>WHITETHORN</t>
  </si>
  <si>
    <t>CLEARLAKE</t>
  </si>
  <si>
    <t>LAKE</t>
  </si>
  <si>
    <t>033</t>
  </si>
  <si>
    <t>CLEARLAKE OAKS</t>
  </si>
  <si>
    <t>CLEARLAKE PARK</t>
  </si>
  <si>
    <t>COBB</t>
  </si>
  <si>
    <t>FINLEY</t>
  </si>
  <si>
    <t>GLENHAVEN</t>
  </si>
  <si>
    <t>KELSEYVILLE</t>
  </si>
  <si>
    <t>LAKEPORT</t>
  </si>
  <si>
    <t>LOWER LAKE</t>
  </si>
  <si>
    <t>LUCERNE</t>
  </si>
  <si>
    <t>MIDDLETOWN</t>
  </si>
  <si>
    <t>NICE</t>
  </si>
  <si>
    <t>UPPER LAKE</t>
  </si>
  <si>
    <t>WITTER SPRINGS</t>
  </si>
  <si>
    <t>MCARTHUR</t>
  </si>
  <si>
    <t>LASSEN</t>
  </si>
  <si>
    <t>035</t>
  </si>
  <si>
    <t>NUBIEBER</t>
  </si>
  <si>
    <t>FISH CAMP</t>
  </si>
  <si>
    <t>MARIPOSA</t>
  </si>
  <si>
    <t>043</t>
  </si>
  <si>
    <t>CATHEYS VALLEY</t>
  </si>
  <si>
    <t>COULTERVILLE</t>
  </si>
  <si>
    <t>EL PORTAL</t>
  </si>
  <si>
    <t>HORNITOS</t>
  </si>
  <si>
    <t>MIDPINES</t>
  </si>
  <si>
    <t>YOSEMITE NATIONAL</t>
  </si>
  <si>
    <t>ALBION</t>
  </si>
  <si>
    <t>MENDOCINO</t>
  </si>
  <si>
    <t>045</t>
  </si>
  <si>
    <t>BOONVILLE</t>
  </si>
  <si>
    <t>BRANSCOMB</t>
  </si>
  <si>
    <t>CALPELLA</t>
  </si>
  <si>
    <t>CASPAR</t>
  </si>
  <si>
    <t>COMPTCHE</t>
  </si>
  <si>
    <t>COVELO</t>
  </si>
  <si>
    <t>DOS RIOS</t>
  </si>
  <si>
    <t>ELK</t>
  </si>
  <si>
    <t>FORT BRAGG</t>
  </si>
  <si>
    <t>GUALALA</t>
  </si>
  <si>
    <t>HOPLAND</t>
  </si>
  <si>
    <t>LAYTONVILLE</t>
  </si>
  <si>
    <t>LITTLERIVER</t>
  </si>
  <si>
    <t>MANCHESTER</t>
  </si>
  <si>
    <t>NAVARRO</t>
  </si>
  <si>
    <t>PHILO</t>
  </si>
  <si>
    <t>POINT ARENA</t>
  </si>
  <si>
    <t>POTTER VALLEY</t>
  </si>
  <si>
    <t>REDWOOD VALLEY</t>
  </si>
  <si>
    <t>TALMAGE</t>
  </si>
  <si>
    <t>UKIAH</t>
  </si>
  <si>
    <t>UKIMU</t>
  </si>
  <si>
    <t>WESTPORT</t>
  </si>
  <si>
    <t>WILLITS</t>
  </si>
  <si>
    <t>YORKVILLE</t>
  </si>
  <si>
    <t>LEGGETT</t>
  </si>
  <si>
    <t>PIERCY</t>
  </si>
  <si>
    <t>SNELLING</t>
  </si>
  <si>
    <t>MERCED</t>
  </si>
  <si>
    <t>047</t>
  </si>
  <si>
    <t>CHICAGO PARK</t>
  </si>
  <si>
    <t>NEVADA</t>
  </si>
  <si>
    <t>057</t>
  </si>
  <si>
    <t>NORDEN</t>
  </si>
  <si>
    <t>SODA SPRINGS</t>
  </si>
  <si>
    <t>CEDAR RIDGE</t>
  </si>
  <si>
    <t>GRASS VALLEY</t>
  </si>
  <si>
    <t>PENN VALLEY</t>
  </si>
  <si>
    <t>NEVADA CITY</t>
  </si>
  <si>
    <t>NORTH SAN JUAN</t>
  </si>
  <si>
    <t>ROUGH AND READY</t>
  </si>
  <si>
    <t>WASHINGTON</t>
  </si>
  <si>
    <t>AUBURN</t>
  </si>
  <si>
    <t>PLACER</t>
  </si>
  <si>
    <t>061</t>
  </si>
  <si>
    <t>TAHOMA</t>
  </si>
  <si>
    <t>KINGS BEACH</t>
  </si>
  <si>
    <t>TAHOE CITY</t>
  </si>
  <si>
    <t>OLYMPIC VALLEY</t>
  </si>
  <si>
    <t>TAHOE VISTA</t>
  </si>
  <si>
    <t>BELDEN</t>
  </si>
  <si>
    <t>PLUMAS</t>
  </si>
  <si>
    <t>063</t>
  </si>
  <si>
    <t>CANYONDAM</t>
  </si>
  <si>
    <t>CRESCENT MILLS</t>
  </si>
  <si>
    <t>GREENVILLE</t>
  </si>
  <si>
    <t>MEADOW VALLEY</t>
  </si>
  <si>
    <t>STORRIE</t>
  </si>
  <si>
    <t>TAYLORSVILLE</t>
  </si>
  <si>
    <t>TWAIN</t>
  </si>
  <si>
    <t>CHESTER</t>
  </si>
  <si>
    <t>ALLEGHANY</t>
  </si>
  <si>
    <t>SIERRA</t>
  </si>
  <si>
    <t>091</t>
  </si>
  <si>
    <t>DOWNIEVILLE</t>
  </si>
  <si>
    <t>GOODYEARS BAR</t>
  </si>
  <si>
    <t>SIERRA CITY</t>
  </si>
  <si>
    <t>SMITH RIVER</t>
  </si>
  <si>
    <t>SISKIYOU</t>
  </si>
  <si>
    <t>093</t>
  </si>
  <si>
    <t>BURNT RANCH</t>
  </si>
  <si>
    <t>TRINITY</t>
  </si>
  <si>
    <t>105</t>
  </si>
  <si>
    <t>MAD RIVER</t>
  </si>
  <si>
    <t>SALYER</t>
  </si>
  <si>
    <t>ZENIA</t>
  </si>
  <si>
    <t>BIG BAR</t>
  </si>
  <si>
    <t>DOUGLAS CITY</t>
  </si>
  <si>
    <t>HAYFORK</t>
  </si>
  <si>
    <t>HFVPUD</t>
  </si>
  <si>
    <t>HYAMPOM</t>
  </si>
  <si>
    <t>JUNCTION CITY</t>
  </si>
  <si>
    <t>LEWISTON</t>
  </si>
  <si>
    <t>TRINITY CENTER</t>
  </si>
  <si>
    <t>WEAVERVILLE</t>
  </si>
  <si>
    <t>TCPUD</t>
  </si>
  <si>
    <t>BIG OAK FLAT</t>
  </si>
  <si>
    <t>TUOLUMNE</t>
  </si>
  <si>
    <t>109</t>
  </si>
  <si>
    <t>CHINESE CAMP</t>
  </si>
  <si>
    <t>COLUMBIA</t>
  </si>
  <si>
    <t>DARDANELLE</t>
  </si>
  <si>
    <t>GROVELAND</t>
  </si>
  <si>
    <t>JAMESTOWN</t>
  </si>
  <si>
    <t>LONG BARN</t>
  </si>
  <si>
    <t>MI WUK VILLAGE</t>
  </si>
  <si>
    <t>MOCCASIN</t>
  </si>
  <si>
    <t>PINECREST</t>
  </si>
  <si>
    <t>SONORA</t>
  </si>
  <si>
    <t>SOULSBYVILLE</t>
  </si>
  <si>
    <t>STANDARD</t>
  </si>
  <si>
    <t>STRAWBERRY</t>
  </si>
  <si>
    <t>TWAIN HARTE</t>
  </si>
  <si>
    <t>AMADOR CITY</t>
  </si>
  <si>
    <t>AMADOR</t>
  </si>
  <si>
    <t>005</t>
  </si>
  <si>
    <t>FIDDLETOWN</t>
  </si>
  <si>
    <t>IONE</t>
  </si>
  <si>
    <t>JACKSON</t>
  </si>
  <si>
    <t>KIT CARSON</t>
  </si>
  <si>
    <t>MARTELL</t>
  </si>
  <si>
    <t>PINE GROVE</t>
  </si>
  <si>
    <t>PIONEER</t>
  </si>
  <si>
    <t>PLYMOUTH</t>
  </si>
  <si>
    <t>RIVER PINES</t>
  </si>
  <si>
    <t>SUTTER CREEK</t>
  </si>
  <si>
    <t>VOLCANO</t>
  </si>
  <si>
    <t>DRYTOWN</t>
  </si>
  <si>
    <t>COLOMA</t>
  </si>
  <si>
    <t>COOL</t>
  </si>
  <si>
    <t>DIAMOND SPRINGS</t>
  </si>
  <si>
    <t>GARDEN VALLEY</t>
  </si>
  <si>
    <t>GEORGETOWN</t>
  </si>
  <si>
    <t>FORESTHILL</t>
  </si>
  <si>
    <t>LINCOLN</t>
  </si>
  <si>
    <t>LOOMIS</t>
  </si>
  <si>
    <t>NEWCASTLE</t>
  </si>
  <si>
    <t>ROSEVILLE</t>
  </si>
  <si>
    <t>SMUD</t>
  </si>
  <si>
    <t>PENRYN</t>
  </si>
  <si>
    <t>ROCKLIN</t>
  </si>
  <si>
    <t>SHERIDAN</t>
  </si>
  <si>
    <t>ALTA</t>
  </si>
  <si>
    <t>APPLEGATE</t>
  </si>
  <si>
    <t>COLFAX</t>
  </si>
  <si>
    <t>DUTCH FLAT</t>
  </si>
  <si>
    <t>EMIGRANT GAP</t>
  </si>
  <si>
    <t>GOLD RUN</t>
  </si>
  <si>
    <t>MEADOW VISTA</t>
  </si>
  <si>
    <t>WEIMAR</t>
  </si>
  <si>
    <t>GRANITE BAY</t>
  </si>
  <si>
    <t>RSV</t>
  </si>
  <si>
    <t>ELVERTA</t>
  </si>
  <si>
    <t>SACRAMENTO</t>
  </si>
  <si>
    <t>067</t>
  </si>
  <si>
    <t>FOLSOM</t>
  </si>
  <si>
    <t>ISLETON</t>
  </si>
  <si>
    <t>RYDE</t>
  </si>
  <si>
    <t>WALNUT GROVE</t>
  </si>
  <si>
    <t>STOCKTON</t>
  </si>
  <si>
    <t>SAN JOAQUIN</t>
  </si>
  <si>
    <t>077</t>
  </si>
  <si>
    <t>ACAMPO</t>
  </si>
  <si>
    <t>CLEMENTS</t>
  </si>
  <si>
    <t>FARMINGTON</t>
  </si>
  <si>
    <t>FRENCH CAMP</t>
  </si>
  <si>
    <t>HOLT</t>
  </si>
  <si>
    <t>LINDEN</t>
  </si>
  <si>
    <t>LOCKEFORD</t>
  </si>
  <si>
    <t>LODI</t>
  </si>
  <si>
    <t>LODIMU</t>
  </si>
  <si>
    <t>VICTOR</t>
  </si>
  <si>
    <t>WOODBRIDGE</t>
  </si>
  <si>
    <t>BANTA</t>
  </si>
  <si>
    <t>ESCALON</t>
  </si>
  <si>
    <t>LATHROP</t>
  </si>
  <si>
    <t>MANTECA</t>
  </si>
  <si>
    <t>RIPON</t>
  </si>
  <si>
    <t>TRACY</t>
  </si>
  <si>
    <t>VERNALIS</t>
  </si>
  <si>
    <t>THORNTON</t>
  </si>
  <si>
    <t>RIVERBANK</t>
  </si>
  <si>
    <t>STANISLAUS</t>
  </si>
  <si>
    <t>099</t>
  </si>
  <si>
    <t>WEST SACRAMENTO</t>
  </si>
  <si>
    <t>YOLO</t>
  </si>
  <si>
    <t>113</t>
  </si>
  <si>
    <t>BROOKS</t>
  </si>
  <si>
    <t>CAPAY</t>
  </si>
  <si>
    <t>CLARKSBURG</t>
  </si>
  <si>
    <t>DAVIS</t>
  </si>
  <si>
    <t>EL MACERO</t>
  </si>
  <si>
    <t>ESPARTO</t>
  </si>
  <si>
    <t>GUINDA</t>
  </si>
  <si>
    <t>KNIGHTS LANDING</t>
  </si>
  <si>
    <t>MADISON</t>
  </si>
  <si>
    <t>RUMSEY</t>
  </si>
  <si>
    <t>WINTERS</t>
  </si>
  <si>
    <t>WOODLAND</t>
  </si>
  <si>
    <t>ZAMORA</t>
  </si>
  <si>
    <t>DUNNIGAN</t>
  </si>
  <si>
    <t>BANGOR</t>
  </si>
  <si>
    <t>BUTTE</t>
  </si>
  <si>
    <t>007</t>
  </si>
  <si>
    <t>BERRY CREEK</t>
  </si>
  <si>
    <t>BIGGS</t>
  </si>
  <si>
    <t>BIGGSMU</t>
  </si>
  <si>
    <t>CHICO</t>
  </si>
  <si>
    <t>CLIPPER MILLS</t>
  </si>
  <si>
    <t>DURHAM</t>
  </si>
  <si>
    <t>FEATHER FALLS</t>
  </si>
  <si>
    <t>FORBESTOWN</t>
  </si>
  <si>
    <t>FOREST RANCH</t>
  </si>
  <si>
    <t>GRIDLEY</t>
  </si>
  <si>
    <t>GRDLYMU</t>
  </si>
  <si>
    <t>MAGALIA</t>
  </si>
  <si>
    <t>NELSON</t>
  </si>
  <si>
    <t>OROVILLE</t>
  </si>
  <si>
    <t>PARADISE</t>
  </si>
  <si>
    <t>PALERMO</t>
  </si>
  <si>
    <t>RICHVALE</t>
  </si>
  <si>
    <t>STIRLING CITY</t>
  </si>
  <si>
    <t>ARBUCKLE</t>
  </si>
  <si>
    <t>COLUSA</t>
  </si>
  <si>
    <t>011</t>
  </si>
  <si>
    <t>COLLEGE CITY</t>
  </si>
  <si>
    <t>GRIMES</t>
  </si>
  <si>
    <t>MAXWELL</t>
  </si>
  <si>
    <t>PRINCETON</t>
  </si>
  <si>
    <t>STONYFORD</t>
  </si>
  <si>
    <t>WILLIAMS</t>
  </si>
  <si>
    <t>COALINGA</t>
  </si>
  <si>
    <t>FRESNO</t>
  </si>
  <si>
    <t>019</t>
  </si>
  <si>
    <t>HURON</t>
  </si>
  <si>
    <t>LATON</t>
  </si>
  <si>
    <t>SCG</t>
  </si>
  <si>
    <t>AUBERRY</t>
  </si>
  <si>
    <t>BIOLA</t>
  </si>
  <si>
    <t>BURREL</t>
  </si>
  <si>
    <t>CANTUA CREEK</t>
  </si>
  <si>
    <t>CARUTHERS</t>
  </si>
  <si>
    <t>CLOVIS</t>
  </si>
  <si>
    <t>DEL REY</t>
  </si>
  <si>
    <t>DUNLAP</t>
  </si>
  <si>
    <t>FIREBAUGH</t>
  </si>
  <si>
    <t>FIVE POINTS</t>
  </si>
  <si>
    <t>FOWLER</t>
  </si>
  <si>
    <t>FRIANT</t>
  </si>
  <si>
    <t>HELM</t>
  </si>
  <si>
    <t>HUME</t>
  </si>
  <si>
    <t>KERMAN</t>
  </si>
  <si>
    <t>KINGSBURG</t>
  </si>
  <si>
    <t>LAKESHORE</t>
  </si>
  <si>
    <t>MENDOTA</t>
  </si>
  <si>
    <t>MIRAMONTE</t>
  </si>
  <si>
    <t>MONO HOT SPRINGS</t>
  </si>
  <si>
    <t>ORANGE COVE</t>
  </si>
  <si>
    <t>PARLIER</t>
  </si>
  <si>
    <t>PIEDRA</t>
  </si>
  <si>
    <t>PRATHER</t>
  </si>
  <si>
    <t>RAISIN</t>
  </si>
  <si>
    <t>REEDLEY</t>
  </si>
  <si>
    <t>RIVERDALE</t>
  </si>
  <si>
    <t>SANGER</t>
  </si>
  <si>
    <t>SELMA</t>
  </si>
  <si>
    <t>SHAVER LAKE</t>
  </si>
  <si>
    <t>TOLLHOUSE</t>
  </si>
  <si>
    <t>TRANQUILLITY</t>
  </si>
  <si>
    <t>SQUAW VALLEY</t>
  </si>
  <si>
    <t>ARTOIS</t>
  </si>
  <si>
    <t>GLENN</t>
  </si>
  <si>
    <t>021</t>
  </si>
  <si>
    <t>BUTTE CITY</t>
  </si>
  <si>
    <t>ELK CREEK</t>
  </si>
  <si>
    <t>HAMILTON CITY</t>
  </si>
  <si>
    <t>ORLAND</t>
  </si>
  <si>
    <t>WILLOWS</t>
  </si>
  <si>
    <t>ARVIN</t>
  </si>
  <si>
    <t>KERN</t>
  </si>
  <si>
    <t>805</t>
  </si>
  <si>
    <t>029</t>
  </si>
  <si>
    <t>BUTTONWILLOW</t>
  </si>
  <si>
    <t>EDISON</t>
  </si>
  <si>
    <t>FELLOWS</t>
  </si>
  <si>
    <t>LAMONT</t>
  </si>
  <si>
    <t>LEBEC</t>
  </si>
  <si>
    <t>LOST HILLS</t>
  </si>
  <si>
    <t>MC FARLAND</t>
  </si>
  <si>
    <t>MC KITTRICK</t>
  </si>
  <si>
    <t>MARICOPA</t>
  </si>
  <si>
    <t>SHAFTER</t>
  </si>
  <si>
    <t>TAFT</t>
  </si>
  <si>
    <t>TUPMAN</t>
  </si>
  <si>
    <t>WASCO</t>
  </si>
  <si>
    <t>BAKERSFIELD</t>
  </si>
  <si>
    <t>BORON</t>
  </si>
  <si>
    <t>760</t>
  </si>
  <si>
    <t>RIDGECREST</t>
  </si>
  <si>
    <t>TEHACHAPI</t>
  </si>
  <si>
    <t>AVENAL</t>
  </si>
  <si>
    <t>KINGS</t>
  </si>
  <si>
    <t>031</t>
  </si>
  <si>
    <t>CORCORAN</t>
  </si>
  <si>
    <t>HANFORD</t>
  </si>
  <si>
    <t>SCE</t>
  </si>
  <si>
    <t>KETTLEMAN CITY</t>
  </si>
  <si>
    <t>LEMOORE</t>
  </si>
  <si>
    <t>STRATFORD</t>
  </si>
  <si>
    <t>AHWAHNEE</t>
  </si>
  <si>
    <t>MADERA</t>
  </si>
  <si>
    <t>039</t>
  </si>
  <si>
    <t>BASS LAKE</t>
  </si>
  <si>
    <t>CHOWCHILLA</t>
  </si>
  <si>
    <t>COARSEGOLD</t>
  </si>
  <si>
    <t>NORTH FORK</t>
  </si>
  <si>
    <t>OAKHURST</t>
  </si>
  <si>
    <t>O NEALS</t>
  </si>
  <si>
    <t>RAYMOND</t>
  </si>
  <si>
    <t>WISHON</t>
  </si>
  <si>
    <t>DOS PALOS</t>
  </si>
  <si>
    <t>LOS BANOS</t>
  </si>
  <si>
    <t>SANTA RITA PARK</t>
  </si>
  <si>
    <t>SOUTH DOS PALOS</t>
  </si>
  <si>
    <t>ATWATER</t>
  </si>
  <si>
    <t>BALLICO</t>
  </si>
  <si>
    <t>CRESSEY</t>
  </si>
  <si>
    <t>DELHI</t>
  </si>
  <si>
    <t>EL NIDO</t>
  </si>
  <si>
    <t>GUSTINE</t>
  </si>
  <si>
    <t>HILMAR</t>
  </si>
  <si>
    <t>LE GRAND</t>
  </si>
  <si>
    <t>LIVINGSTON</t>
  </si>
  <si>
    <t>PLANADA</t>
  </si>
  <si>
    <t>STEVINSON</t>
  </si>
  <si>
    <t>WINTON</t>
  </si>
  <si>
    <t>REDDING</t>
  </si>
  <si>
    <t>SHASTA</t>
  </si>
  <si>
    <t>REDDMU</t>
  </si>
  <si>
    <t>089</t>
  </si>
  <si>
    <t>ANDERSON</t>
  </si>
  <si>
    <t>BELLA VISTA</t>
  </si>
  <si>
    <t>BIG BEND</t>
  </si>
  <si>
    <t>BURNEY</t>
  </si>
  <si>
    <t>CASSEL</t>
  </si>
  <si>
    <t>SHASTA LAKE</t>
  </si>
  <si>
    <t>SDAPUD</t>
  </si>
  <si>
    <t>COTTONWOOD</t>
  </si>
  <si>
    <t>FALL RIVER MILLS</t>
  </si>
  <si>
    <t>FRENCH GULCH</t>
  </si>
  <si>
    <t>HAT CREEK</t>
  </si>
  <si>
    <t>IGO</t>
  </si>
  <si>
    <t>LAKEHEAD</t>
  </si>
  <si>
    <t>MILLVILLE</t>
  </si>
  <si>
    <t>MONTGOMERY CREEK</t>
  </si>
  <si>
    <t>OAK RUN</t>
  </si>
  <si>
    <t>OBRIEN</t>
  </si>
  <si>
    <t>OLD STATION</t>
  </si>
  <si>
    <t>PALO CEDRO</t>
  </si>
  <si>
    <t>PLATINA</t>
  </si>
  <si>
    <t>ROUND MOUNTAIN</t>
  </si>
  <si>
    <t>SHINGLETOWN</t>
  </si>
  <si>
    <t>WHISKEYTOWN</t>
  </si>
  <si>
    <t>WHITMORE</t>
  </si>
  <si>
    <t>CERES</t>
  </si>
  <si>
    <t>TID</t>
  </si>
  <si>
    <t>CROWS LANDING</t>
  </si>
  <si>
    <t>DENAIR</t>
  </si>
  <si>
    <t>EMPIRE</t>
  </si>
  <si>
    <t>MID</t>
  </si>
  <si>
    <t>HICKMAN</t>
  </si>
  <si>
    <t>HUGHSON</t>
  </si>
  <si>
    <t>KEYES</t>
  </si>
  <si>
    <t>LA GRANGE</t>
  </si>
  <si>
    <t>MODESTO</t>
  </si>
  <si>
    <t>NEWMAN</t>
  </si>
  <si>
    <t>OAKDALE</t>
  </si>
  <si>
    <t>PATTERSON</t>
  </si>
  <si>
    <t>SALIDA</t>
  </si>
  <si>
    <t>TURLOCK</t>
  </si>
  <si>
    <t>WATERFORD</t>
  </si>
  <si>
    <t>WESTLEY</t>
  </si>
  <si>
    <t>NICOLAUS</t>
  </si>
  <si>
    <t>SUTTER</t>
  </si>
  <si>
    <t>101</t>
  </si>
  <si>
    <t>PLEASANT GROVE</t>
  </si>
  <si>
    <t>RIO OSO</t>
  </si>
  <si>
    <t>ROBBINS</t>
  </si>
  <si>
    <t>LIVE OAK</t>
  </si>
  <si>
    <t>MERIDIAN</t>
  </si>
  <si>
    <t>YUBA CITY</t>
  </si>
  <si>
    <t>CORNING</t>
  </si>
  <si>
    <t>TEHAMA</t>
  </si>
  <si>
    <t>103</t>
  </si>
  <si>
    <t>FLOURNOY</t>
  </si>
  <si>
    <t>GERBER</t>
  </si>
  <si>
    <t>LOS MOLINOS</t>
  </si>
  <si>
    <t>MANTON</t>
  </si>
  <si>
    <t>MILL CREEK</t>
  </si>
  <si>
    <t>MINERAL</t>
  </si>
  <si>
    <t>PASKENTA</t>
  </si>
  <si>
    <t>PAYNES CREEK</t>
  </si>
  <si>
    <t>PROBERTA</t>
  </si>
  <si>
    <t>RED BLUFF</t>
  </si>
  <si>
    <t>VINA</t>
  </si>
  <si>
    <t>ALPAUGH</t>
  </si>
  <si>
    <t>TULARE</t>
  </si>
  <si>
    <t>107</t>
  </si>
  <si>
    <t>VISALIA</t>
  </si>
  <si>
    <t>WAUKENA</t>
  </si>
  <si>
    <t>WOODLAKE</t>
  </si>
  <si>
    <t>BADGER</t>
  </si>
  <si>
    <t>CUTLER</t>
  </si>
  <si>
    <t>DINUBA</t>
  </si>
  <si>
    <t>KINGS CANYON NATI</t>
  </si>
  <si>
    <t>OROSI</t>
  </si>
  <si>
    <t>SULTANA</t>
  </si>
  <si>
    <t>YETTEM</t>
  </si>
  <si>
    <t>TRAVER</t>
  </si>
  <si>
    <t>WHEATLAND</t>
  </si>
  <si>
    <t>YUBA</t>
  </si>
  <si>
    <t>115</t>
  </si>
  <si>
    <t>MARYSVILLE</t>
  </si>
  <si>
    <t>BEALE AFB</t>
  </si>
  <si>
    <t>BROWNS VALLEY</t>
  </si>
  <si>
    <t>BROWNSVILLE</t>
  </si>
  <si>
    <t>CAMPTONVILLE</t>
  </si>
  <si>
    <t>CHALLENGE</t>
  </si>
  <si>
    <t>DOBBINS</t>
  </si>
  <si>
    <t>OLIVEHURST</t>
  </si>
  <si>
    <t>OREGON HOUSE</t>
  </si>
  <si>
    <t>RACKERBY</t>
  </si>
  <si>
    <t>SMARTVILLE</t>
  </si>
  <si>
    <t>STRAWBERRY VALLEY</t>
  </si>
  <si>
    <t>LIVERMORE</t>
  </si>
  <si>
    <t>ALAMEDA</t>
  </si>
  <si>
    <t>510</t>
  </si>
  <si>
    <t>001</t>
  </si>
  <si>
    <t>PLEASANTON</t>
  </si>
  <si>
    <t>DUBLIN</t>
  </si>
  <si>
    <t>SUNOL</t>
  </si>
  <si>
    <t>DANVILLE</t>
  </si>
  <si>
    <t>CONTRA COSTA</t>
  </si>
  <si>
    <t>013</t>
  </si>
  <si>
    <t>ALAMO</t>
  </si>
  <si>
    <t>ANTIOCH</t>
  </si>
  <si>
    <t>BETHEL ISLAND</t>
  </si>
  <si>
    <t>BRENTWOOD</t>
  </si>
  <si>
    <t>BYRON</t>
  </si>
  <si>
    <t>CANYON</t>
  </si>
  <si>
    <t>CLAYTON</t>
  </si>
  <si>
    <t>CONCORD</t>
  </si>
  <si>
    <t>PLEASANT HILL</t>
  </si>
  <si>
    <t>DIABLO</t>
  </si>
  <si>
    <t>KNIGHTSEN</t>
  </si>
  <si>
    <t>LAFAYETTE</t>
  </si>
  <si>
    <t>MORAGA</t>
  </si>
  <si>
    <t>OAKLEY</t>
  </si>
  <si>
    <t>ORINDA</t>
  </si>
  <si>
    <t>SAN RAMON</t>
  </si>
  <si>
    <t>WALNUT CREEK</t>
  </si>
  <si>
    <t>CORTE MADERA</t>
  </si>
  <si>
    <t>MARIN</t>
  </si>
  <si>
    <t>415</t>
  </si>
  <si>
    <t>041</t>
  </si>
  <si>
    <t>LARKSPUR</t>
  </si>
  <si>
    <t>FAIRFAX</t>
  </si>
  <si>
    <t>SAN ANSELMO</t>
  </si>
  <si>
    <t>BRADLEY</t>
  </si>
  <si>
    <t>MONTEREY</t>
  </si>
  <si>
    <t>053</t>
  </si>
  <si>
    <t>SAN ARDO</t>
  </si>
  <si>
    <t>408</t>
  </si>
  <si>
    <t>SALINAS</t>
  </si>
  <si>
    <t>BIG SUR</t>
  </si>
  <si>
    <t>CARMEL</t>
  </si>
  <si>
    <t>CARMEL VALLEY</t>
  </si>
  <si>
    <t>CHUALAR</t>
  </si>
  <si>
    <t>GONZALES</t>
  </si>
  <si>
    <t>GREENFIELD</t>
  </si>
  <si>
    <t>JOLON</t>
  </si>
  <si>
    <t>KING CITY</t>
  </si>
  <si>
    <t>LOCKWOOD</t>
  </si>
  <si>
    <t>MARINA</t>
  </si>
  <si>
    <t>PACIFIC GROVE</t>
  </si>
  <si>
    <t>PEBBLE BEACH</t>
  </si>
  <si>
    <t>SAN LUCAS</t>
  </si>
  <si>
    <t>SEASIDE</t>
  </si>
  <si>
    <t>SOLEDAD</t>
  </si>
  <si>
    <t>SPRECKELS</t>
  </si>
  <si>
    <t>AROMAS</t>
  </si>
  <si>
    <t>CASTROVILLE</t>
  </si>
  <si>
    <t>MOSS LANDING</t>
  </si>
  <si>
    <t>ANGWIN</t>
  </si>
  <si>
    <t>NAPA</t>
  </si>
  <si>
    <t>055</t>
  </si>
  <si>
    <t>CALISTOGA</t>
  </si>
  <si>
    <t>OAKVILLE</t>
  </si>
  <si>
    <t>POPE VALLEY</t>
  </si>
  <si>
    <t>RUTHERFORD</t>
  </si>
  <si>
    <t>SAINT HELENA</t>
  </si>
  <si>
    <t>DEER PARK</t>
  </si>
  <si>
    <t>YOUNTVILLE</t>
  </si>
  <si>
    <t>HOLLISTER</t>
  </si>
  <si>
    <t>SAN BENITO</t>
  </si>
  <si>
    <t>069</t>
  </si>
  <si>
    <t>PAICINES</t>
  </si>
  <si>
    <t>SAN JUAN BAUTISTA</t>
  </si>
  <si>
    <t>TRES PINOS</t>
  </si>
  <si>
    <t>SAN LUIS OBISPO</t>
  </si>
  <si>
    <t>079</t>
  </si>
  <si>
    <t>LOS OSOS</t>
  </si>
  <si>
    <t>ARROYO GRANDE</t>
  </si>
  <si>
    <t>ATASCADERO</t>
  </si>
  <si>
    <t>AVILA BEACH</t>
  </si>
  <si>
    <t>CAMBRIA</t>
  </si>
  <si>
    <t>CAYUCOS</t>
  </si>
  <si>
    <t>CRESTON</t>
  </si>
  <si>
    <t>GROVER BEACH</t>
  </si>
  <si>
    <t>HARMONY</t>
  </si>
  <si>
    <t>MORRO BAY</t>
  </si>
  <si>
    <t>NIPOMO</t>
  </si>
  <si>
    <t>OCEANO</t>
  </si>
  <si>
    <t>PASO ROBLES</t>
  </si>
  <si>
    <t>PISMO BEACH</t>
  </si>
  <si>
    <t>SAN MIGUEL</t>
  </si>
  <si>
    <t>SAN SIMEON</t>
  </si>
  <si>
    <t>SANTA MARGARITA</t>
  </si>
  <si>
    <t>SHANDON</t>
  </si>
  <si>
    <t>TEMPLETON</t>
  </si>
  <si>
    <t>SANTA BARBARA</t>
  </si>
  <si>
    <t>083</t>
  </si>
  <si>
    <t>GOLETA</t>
  </si>
  <si>
    <t>NEW CUYAMA</t>
  </si>
  <si>
    <t>BUELLTON</t>
  </si>
  <si>
    <t>CASMALIA</t>
  </si>
  <si>
    <t>GUADALUPE</t>
  </si>
  <si>
    <t>LOMPOC</t>
  </si>
  <si>
    <t>LOS ALAMOS</t>
  </si>
  <si>
    <t>LOS OLIVOS</t>
  </si>
  <si>
    <t>SANTA MARIA</t>
  </si>
  <si>
    <t>SANTA YNEZ</t>
  </si>
  <si>
    <t>SOLVANG</t>
  </si>
  <si>
    <t>LOS ALTOS</t>
  </si>
  <si>
    <t>SANTA CLARA</t>
  </si>
  <si>
    <t>650</t>
  </si>
  <si>
    <t>085</t>
  </si>
  <si>
    <t>MOUNTAIN VIEW</t>
  </si>
  <si>
    <t>SUNNYVALE</t>
  </si>
  <si>
    <t>PALO ALTO</t>
  </si>
  <si>
    <t>PAUD</t>
  </si>
  <si>
    <t>ALVISO</t>
  </si>
  <si>
    <t>CAMPBELL</t>
  </si>
  <si>
    <t>COYOTE</t>
  </si>
  <si>
    <t>CUPERTINO</t>
  </si>
  <si>
    <t>GILROY</t>
  </si>
  <si>
    <t>HOLY CITY</t>
  </si>
  <si>
    <t>LOS GATOS</t>
  </si>
  <si>
    <t>MILPITAS</t>
  </si>
  <si>
    <t>MORGAN HILL</t>
  </si>
  <si>
    <t>NEW ALMADEN</t>
  </si>
  <si>
    <t>REDWOOD ESTATES</t>
  </si>
  <si>
    <t>SAN MARTIN</t>
  </si>
  <si>
    <t>SCLMU</t>
  </si>
  <si>
    <t>SARATOGA</t>
  </si>
  <si>
    <t>SAN JOSE</t>
  </si>
  <si>
    <t>MOUNT HAMILTON</t>
  </si>
  <si>
    <t>BENICIA</t>
  </si>
  <si>
    <t>SOLANO</t>
  </si>
  <si>
    <t>095</t>
  </si>
  <si>
    <t>BIRDS LANDING</t>
  </si>
  <si>
    <t>FAIRFIELD</t>
  </si>
  <si>
    <t>TRAVIS AFB</t>
  </si>
  <si>
    <t>RIO VISTA</t>
  </si>
  <si>
    <t>SUISUN CITY</t>
  </si>
  <si>
    <t>VALLEJO</t>
  </si>
  <si>
    <t>DIXON</t>
  </si>
  <si>
    <t>ELMIRA</t>
  </si>
  <si>
    <t>VACAVILLE</t>
  </si>
  <si>
    <t>BODEGA</t>
  </si>
  <si>
    <t>SONOMA</t>
  </si>
  <si>
    <t>097</t>
  </si>
  <si>
    <t>BODEGA BAY</t>
  </si>
  <si>
    <t>COTATI</t>
  </si>
  <si>
    <t>ROHNERT PARK</t>
  </si>
  <si>
    <t>PENNGROVE</t>
  </si>
  <si>
    <t>PETALUMA</t>
  </si>
  <si>
    <t>VALLEY FORD</t>
  </si>
  <si>
    <t>SANTA ROSA</t>
  </si>
  <si>
    <t>ANNAPOLIS</t>
  </si>
  <si>
    <t>BOYES HOT SPRINGS</t>
  </si>
  <si>
    <t>CAMP MEEKER</t>
  </si>
  <si>
    <t>CAZADERO</t>
  </si>
  <si>
    <t>CLOVERDALE</t>
  </si>
  <si>
    <t>DUNCANS MILLS</t>
  </si>
  <si>
    <t>ELDRIDGE</t>
  </si>
  <si>
    <t>EL VERANO</t>
  </si>
  <si>
    <t>FORESTVILLE</t>
  </si>
  <si>
    <t>FULTON</t>
  </si>
  <si>
    <t>GEYSERVILLE</t>
  </si>
  <si>
    <t>GLEN ELLEN</t>
  </si>
  <si>
    <t>GRATON</t>
  </si>
  <si>
    <t>GUERNEVILLE</t>
  </si>
  <si>
    <t>HEALDSBURG</t>
  </si>
  <si>
    <t>HLDBGMU</t>
  </si>
  <si>
    <t>JENNER</t>
  </si>
  <si>
    <t>KENWOOD</t>
  </si>
  <si>
    <t>MONTE RIO</t>
  </si>
  <si>
    <t>OCCIDENTAL</t>
  </si>
  <si>
    <t>RIO NIDO</t>
  </si>
  <si>
    <t>SEBASTOPOL</t>
  </si>
  <si>
    <t>STEWARTS POINT</t>
  </si>
  <si>
    <t>VILLA GRANDE</t>
  </si>
  <si>
    <t>VINEBURG</t>
  </si>
  <si>
    <t>WINDSOR</t>
  </si>
  <si>
    <t>THE SEA RANCH</t>
  </si>
  <si>
    <t>ALAMMU</t>
  </si>
  <si>
    <t>FREMONT</t>
  </si>
  <si>
    <t>HAYWARD</t>
  </si>
  <si>
    <t>CASTRO VALLEY</t>
  </si>
  <si>
    <t>NEWARK</t>
  </si>
  <si>
    <t>SAN LEANDRO</t>
  </si>
  <si>
    <t>SAN LORENZO</t>
  </si>
  <si>
    <t>UNION CITY</t>
  </si>
  <si>
    <t>OAKLAND</t>
  </si>
  <si>
    <t>EMERYVILLE</t>
  </si>
  <si>
    <t>PIEDMONT</t>
  </si>
  <si>
    <t>BERKELEY</t>
  </si>
  <si>
    <t>ALBANY</t>
  </si>
  <si>
    <t>CROCKETT</t>
  </si>
  <si>
    <t>EL CERRITO</t>
  </si>
  <si>
    <t>HERCULES</t>
  </si>
  <si>
    <t>MARTINEZ</t>
  </si>
  <si>
    <t>PINOLE</t>
  </si>
  <si>
    <t>PITTSBURG</t>
  </si>
  <si>
    <t>PORT COSTA</t>
  </si>
  <si>
    <t>RODEO</t>
  </si>
  <si>
    <t>RICHMOND</t>
  </si>
  <si>
    <t>EL SOBRANTE</t>
  </si>
  <si>
    <t>SAN PABLO</t>
  </si>
  <si>
    <t>SAN RAFAEL</t>
  </si>
  <si>
    <t>GREENBRAE</t>
  </si>
  <si>
    <t>KENTFIELD</t>
  </si>
  <si>
    <t>BELVEDERE TIBURON</t>
  </si>
  <si>
    <t>BOLINAS</t>
  </si>
  <si>
    <t>DILLON BEACH</t>
  </si>
  <si>
    <t>FOREST KNOLLS</t>
  </si>
  <si>
    <t>INVERNESS</t>
  </si>
  <si>
    <t>LAGUNITAS</t>
  </si>
  <si>
    <t>MARSHALL</t>
  </si>
  <si>
    <t>MILL VALLEY</t>
  </si>
  <si>
    <t>NOVATO</t>
  </si>
  <si>
    <t>NICASIO</t>
  </si>
  <si>
    <t>OLEMA</t>
  </si>
  <si>
    <t>POINT REYES STATI</t>
  </si>
  <si>
    <t>ROSS</t>
  </si>
  <si>
    <t>SAN GERONIMO</t>
  </si>
  <si>
    <t>SAN QUENTIN</t>
  </si>
  <si>
    <t>SAUSALITO</t>
  </si>
  <si>
    <t>STINSON BEACH</t>
  </si>
  <si>
    <t>TOMALES</t>
  </si>
  <si>
    <t>WOODACRE</t>
  </si>
  <si>
    <t>SAN FRANCISCO</t>
  </si>
  <si>
    <t>075</t>
  </si>
  <si>
    <t>BELMONT</t>
  </si>
  <si>
    <t>SAN MATEO</t>
  </si>
  <si>
    <t>081</t>
  </si>
  <si>
    <t>BRISBANE</t>
  </si>
  <si>
    <t>BURLINGAME</t>
  </si>
  <si>
    <t>DALY CITY</t>
  </si>
  <si>
    <t>EL GRANADA</t>
  </si>
  <si>
    <t>HALF MOON BAY</t>
  </si>
  <si>
    <t>LA HONDA</t>
  </si>
  <si>
    <t>LOMA MAR</t>
  </si>
  <si>
    <t>MENLO PARK</t>
  </si>
  <si>
    <t>ATHERTON</t>
  </si>
  <si>
    <t>PORTOLA VALLEY</t>
  </si>
  <si>
    <t>MILLBRAE</t>
  </si>
  <si>
    <t>MONTARA</t>
  </si>
  <si>
    <t>MOSS BEACH</t>
  </si>
  <si>
    <t>PACIFICA</t>
  </si>
  <si>
    <t>REDWOOD CITY</t>
  </si>
  <si>
    <t>PESCADERO</t>
  </si>
  <si>
    <t>SAN BRUNO</t>
  </si>
  <si>
    <t>SAN CARLOS</t>
  </si>
  <si>
    <t>SAN GREGORIO</t>
  </si>
  <si>
    <t>SOUTH SAN FRANCIS</t>
  </si>
  <si>
    <t>APTOS</t>
  </si>
  <si>
    <t>SANTA CRUZ</t>
  </si>
  <si>
    <t>087</t>
  </si>
  <si>
    <t>BEN LOMOND</t>
  </si>
  <si>
    <t>BOULDER CREEK</t>
  </si>
  <si>
    <t>BROOKDALE</t>
  </si>
  <si>
    <t>CAPITOLA</t>
  </si>
  <si>
    <t>DAVENPORT</t>
  </si>
  <si>
    <t>FELTON</t>
  </si>
  <si>
    <t>FREEDOM</t>
  </si>
  <si>
    <t>MOUNT HERMON</t>
  </si>
  <si>
    <t>SCOTTS VALLEY</t>
  </si>
  <si>
    <t>SOQUEL</t>
  </si>
  <si>
    <t>WATSONVILLE</t>
  </si>
  <si>
    <t>CARMICHAEL</t>
  </si>
  <si>
    <t>CITRUS HEIGHTS</t>
  </si>
  <si>
    <t>COURTLAND</t>
  </si>
  <si>
    <t>ELK GROVE</t>
  </si>
  <si>
    <t>FAIR OAKS</t>
  </si>
  <si>
    <t>GALT</t>
  </si>
  <si>
    <t>HERALD</t>
  </si>
  <si>
    <t>HOOD</t>
  </si>
  <si>
    <t>MCCLELLAN AFB</t>
  </si>
  <si>
    <t>MATHER</t>
  </si>
  <si>
    <t>NORTH HIGHLANDS</t>
  </si>
  <si>
    <t>ORANGEVALE</t>
  </si>
  <si>
    <t>RANCHO CORDOVA</t>
  </si>
  <si>
    <t>REPRESA</t>
  </si>
  <si>
    <t>RIO LINDA</t>
  </si>
  <si>
    <t>SLOUGHHOUSE</t>
  </si>
  <si>
    <t>WILTON</t>
  </si>
  <si>
    <t>ANTELOPE</t>
  </si>
  <si>
    <t>BIG CREEK</t>
  </si>
  <si>
    <t>HUNTINGTON LAKE</t>
  </si>
  <si>
    <t>BODFISH</t>
  </si>
  <si>
    <t>DELANO</t>
  </si>
  <si>
    <t>FRAZIER PARK</t>
  </si>
  <si>
    <t>GLENNVILLE</t>
  </si>
  <si>
    <t>KERNVILLE</t>
  </si>
  <si>
    <t>LAKE ISABELLA</t>
  </si>
  <si>
    <t>ONYX</t>
  </si>
  <si>
    <t>WELDON</t>
  </si>
  <si>
    <t>WOFFORD HEIGHTS</t>
  </si>
  <si>
    <t>WOODY</t>
  </si>
  <si>
    <t>MOJAVE</t>
  </si>
  <si>
    <t>CALIFORNIA CITY</t>
  </si>
  <si>
    <t>CALIENTE</t>
  </si>
  <si>
    <t>CANTIL</t>
  </si>
  <si>
    <t>EDWARDS</t>
  </si>
  <si>
    <t>INYOKERN</t>
  </si>
  <si>
    <t>JOHANNESBURG</t>
  </si>
  <si>
    <t>KEENE</t>
  </si>
  <si>
    <t>RANDSBURG</t>
  </si>
  <si>
    <t>ROSAMOND</t>
  </si>
  <si>
    <t>ARMONA</t>
  </si>
  <si>
    <t>PALMDALE</t>
  </si>
  <si>
    <t>LOS ANGELES</t>
  </si>
  <si>
    <t>037</t>
  </si>
  <si>
    <t>CALIFORNIA HOT SP</t>
  </si>
  <si>
    <t>CAMP NELSON</t>
  </si>
  <si>
    <t>DUCOR</t>
  </si>
  <si>
    <t>EARLIMART</t>
  </si>
  <si>
    <t>EXETER</t>
  </si>
  <si>
    <t>FARMERSVILLE</t>
  </si>
  <si>
    <t>GOSHEN</t>
  </si>
  <si>
    <t>IVANHOE</t>
  </si>
  <si>
    <t>KAWEAH</t>
  </si>
  <si>
    <t>LEMON COVE</t>
  </si>
  <si>
    <t>LINDSAY</t>
  </si>
  <si>
    <t>PIXLEY</t>
  </si>
  <si>
    <t>PORTERVILLE</t>
  </si>
  <si>
    <t>POSEY</t>
  </si>
  <si>
    <t>RICHGROVE</t>
  </si>
  <si>
    <t>SEQUOIA NATIONAL</t>
  </si>
  <si>
    <t>SPRINGVILLE</t>
  </si>
  <si>
    <t>STRATHMORE</t>
  </si>
  <si>
    <t>TERRA BELLA</t>
  </si>
  <si>
    <t>THREE RIVERS</t>
  </si>
  <si>
    <t>TIPTON</t>
  </si>
  <si>
    <t>EL SEGUNDO</t>
  </si>
  <si>
    <t>310</t>
  </si>
  <si>
    <t>GARDENA</t>
  </si>
  <si>
    <t>HERMOSA BEACH</t>
  </si>
  <si>
    <t>MALIBU</t>
  </si>
  <si>
    <t>MANHATTAN BEACH</t>
  </si>
  <si>
    <t>PALOS VERDES PENI</t>
  </si>
  <si>
    <t>RANCHO PALOS VERD</t>
  </si>
  <si>
    <t>REDONDO BEACH</t>
  </si>
  <si>
    <t>TOPANGA</t>
  </si>
  <si>
    <t>INGLEWOOD</t>
  </si>
  <si>
    <t>SANTA MONICA</t>
  </si>
  <si>
    <t>TORRANCE</t>
  </si>
  <si>
    <t>AGOURA HILLS</t>
  </si>
  <si>
    <t>818</t>
  </si>
  <si>
    <t>SANTA CLARITA</t>
  </si>
  <si>
    <t>WESTLAKE VILLAGE</t>
  </si>
  <si>
    <t>BUENA PARK</t>
  </si>
  <si>
    <t>ORANGE</t>
  </si>
  <si>
    <t>714</t>
  </si>
  <si>
    <t>059</t>
  </si>
  <si>
    <t>LA PALMA</t>
  </si>
  <si>
    <t>CYPRESS</t>
  </si>
  <si>
    <t>LA HABRA</t>
  </si>
  <si>
    <t>562</t>
  </si>
  <si>
    <t>STANTON</t>
  </si>
  <si>
    <t>LOS ALAMITOS</t>
  </si>
  <si>
    <t>SEAL BEACH</t>
  </si>
  <si>
    <t>SUNSET BEACH</t>
  </si>
  <si>
    <t>SURFSIDE</t>
  </si>
  <si>
    <t>IRVINE</t>
  </si>
  <si>
    <t>HUNTINGTON BEACH</t>
  </si>
  <si>
    <t>LAGUNA NIGUEL</t>
  </si>
  <si>
    <t>FOOTHILL RANCH</t>
  </si>
  <si>
    <t>CORONA DEL MAR</t>
  </si>
  <si>
    <t>COSTA MESA</t>
  </si>
  <si>
    <t>LAKE FOREST</t>
  </si>
  <si>
    <t>EAST IRVINE</t>
  </si>
  <si>
    <t>LAGUNA BEACH</t>
  </si>
  <si>
    <t>LAGUNA HILLS</t>
  </si>
  <si>
    <t>MIDWAY CITY</t>
  </si>
  <si>
    <t>ALISO VIEJO</t>
  </si>
  <si>
    <t>NEWPORT COAST</t>
  </si>
  <si>
    <t>NEWPORT BEACH</t>
  </si>
  <si>
    <t>SAN CLEMENTE</t>
  </si>
  <si>
    <t>SILVERADO</t>
  </si>
  <si>
    <t>TRABUCO CANYON</t>
  </si>
  <si>
    <t>WESTMINSTER</t>
  </si>
  <si>
    <t>RANCHO SANTA MARG</t>
  </si>
  <si>
    <t>MISSION VIEJO</t>
  </si>
  <si>
    <t>SAN JUAN CAPISTRA</t>
  </si>
  <si>
    <t>SANTA ANA</t>
  </si>
  <si>
    <t>FOUNTAIN VALLEY</t>
  </si>
  <si>
    <t>TUSTIN</t>
  </si>
  <si>
    <t>ATWOOD</t>
  </si>
  <si>
    <t>ANAHEIM</t>
  </si>
  <si>
    <t>BREA</t>
  </si>
  <si>
    <t>FULLERTON</t>
  </si>
  <si>
    <t>GARDEN GROVE</t>
  </si>
  <si>
    <t>VILLA PARK</t>
  </si>
  <si>
    <t>PLACENTIA</t>
  </si>
  <si>
    <t>YORBA LINDA</t>
  </si>
  <si>
    <t>CARPINTERIA</t>
  </si>
  <si>
    <t>SUMMERLAND</t>
  </si>
  <si>
    <t>NEWBURY PARK</t>
  </si>
  <si>
    <t>VENTURA</t>
  </si>
  <si>
    <t>111</t>
  </si>
  <si>
    <t>Vintage =</t>
  </si>
  <si>
    <t xml:space="preserve">Thermal Load for each Climate Zone by Vintage, Housing Type and Space Heating End Use (Btu/sqft-yr) </t>
  </si>
  <si>
    <t>Vintage</t>
  </si>
  <si>
    <t>Residential Type</t>
  </si>
  <si>
    <t>Scenario</t>
  </si>
  <si>
    <t>Pre 1975</t>
  </si>
  <si>
    <t>1975-1978</t>
  </si>
  <si>
    <t>1979-1983</t>
  </si>
  <si>
    <t>1984-1991</t>
  </si>
  <si>
    <t>1992-present</t>
  </si>
  <si>
    <t>Vintage Num</t>
  </si>
  <si>
    <t>Maximum</t>
  </si>
  <si>
    <t>Vintage # =</t>
  </si>
  <si>
    <t>Forecast Climate Zone</t>
  </si>
  <si>
    <t>BTU_PER_SQFT</t>
  </si>
  <si>
    <t>DHW_SQFT_YR</t>
  </si>
  <si>
    <t>='Domestic Hot Water'!$B$3:$C$8</t>
  </si>
  <si>
    <t>FCZ</t>
  </si>
  <si>
    <t>=ZIP2FCZ!$A:$H</t>
  </si>
  <si>
    <t>FCZ_HDD</t>
  </si>
  <si>
    <t>Household_Size</t>
  </si>
  <si>
    <t>='Domestic Hot Water'!$B$3:$B$8</t>
  </si>
  <si>
    <t>Pool_Load</t>
  </si>
  <si>
    <t>='Pool Heating'!$B$3:$M$4</t>
  </si>
  <si>
    <t>=ListData!$D$3:$D$7</t>
  </si>
  <si>
    <t>Vintage_Num</t>
  </si>
  <si>
    <t>=ListData!$E$3:$E$7</t>
  </si>
  <si>
    <t>=ZIP2FCZ!$A$2:$A$65536</t>
  </si>
  <si>
    <t>='Residential Space Heat'!$D$4:$G$320</t>
  </si>
  <si>
    <t>=ListData!$C$19:$S$31</t>
  </si>
  <si>
    <t>Res_type</t>
  </si>
  <si>
    <t>=ListData!$B$3:$B$6</t>
  </si>
  <si>
    <t>NOx Emissions Eligibility =</t>
  </si>
  <si>
    <t>AB 1685 Total Efficiency =</t>
  </si>
  <si>
    <t>≥ 60%</t>
  </si>
  <si>
    <t>NOx Emissions w/o CHP Credits =</t>
  </si>
  <si>
    <t>≤ 0.07 lb/MWh</t>
  </si>
  <si>
    <t>NOx Emissions w/ CHP Credits =</t>
  </si>
  <si>
    <t>Public Utilities Code 379.6 and Calif. ARB, Guidance for the Permitting of Electric Generation Technologies, Appendix D: Quantifying CHP Benefits, July 2002.</t>
  </si>
  <si>
    <t>GHG Emissions Eligibility =</t>
  </si>
  <si>
    <t>GHG Emissions (kg CO2/MWh) =</t>
  </si>
  <si>
    <t>CPUC Decision 11-09-015</t>
  </si>
  <si>
    <t>≤ 1.0</t>
  </si>
  <si>
    <t>Generator Emissions =</t>
  </si>
  <si>
    <t>lbs/MWh</t>
  </si>
  <si>
    <t>NOx emissions specifications for the proposed generating system as configured, including emissions controls, for the Host Customer Site at rated conditions.  The value provided should be supported by factory testing, other installation source tests or engineering calculations.</t>
  </si>
  <si>
    <t>Fuel Type =</t>
  </si>
  <si>
    <t>Waste Gas</t>
  </si>
  <si>
    <t>Non-Renewable fuels are any fossil based fuels such as natural gas.  Renewable fuels include landfill and digester gas.  Waste gas are fuels strictly defined as natural gas that is generated as a byproduct of petroleum production operations and is not eligible for delivery to the utility pipeline system.</t>
  </si>
  <si>
    <t xml:space="preserve">Non-Renewable </t>
  </si>
  <si>
    <t>Renewable</t>
  </si>
  <si>
    <t>Fuel Cell ?</t>
  </si>
  <si>
    <t>Is the proposed generator a fuel cell?</t>
  </si>
  <si>
    <t>Fuel Input (HHV Btu)</t>
  </si>
  <si>
    <t>Gross GHG Generated (kg CO2)</t>
  </si>
  <si>
    <t>GHG Savings from Heat Recovery (kg CO2)</t>
  </si>
  <si>
    <t>Net GHG Emissions (kg CO2)</t>
  </si>
  <si>
    <t>Facility Electrical Load (kWh)</t>
  </si>
  <si>
    <t>Thermal Load Coincidence Factor</t>
  </si>
  <si>
    <t>Feed-in Tariff Qualified?</t>
  </si>
  <si>
    <t>Is the proposed generator qualified for the Feed-in Tariff?</t>
  </si>
  <si>
    <t>Electrical Export Factor=</t>
  </si>
  <si>
    <t>Coincidence of Thermal Load =</t>
  </si>
  <si>
    <t>Electrical Export Eligible =</t>
  </si>
  <si>
    <t>Thermal Load Coincidence Factor=</t>
  </si>
  <si>
    <t>&lt; 350</t>
  </si>
  <si>
    <t>CPUC Decision 15-11-027</t>
  </si>
  <si>
    <r>
      <t xml:space="preserve">This spreadsheet determines if a proposed generating system meets the Minimum Operating Efficiency eligilbility requirement of the Self-Generation Incentive Program for </t>
    </r>
    <r>
      <rPr>
        <b/>
        <u val="single"/>
        <sz val="12"/>
        <rFont val="Arial"/>
        <family val="2"/>
      </rPr>
      <t>Residential customers</t>
    </r>
    <r>
      <rPr>
        <sz val="12"/>
        <rFont val="Arial"/>
        <family val="2"/>
      </rPr>
      <t>.  Applicants must provide documentation supporting all inputs including but not limited to system capacity, fuel consumption, waste heat recovery rate, operating schedule, equivalent full load operating hours and thermal load.  All yellow cells must be completed by Applicant/Host Customer.</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</si>
</sst>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409]mmmm\ d\,\ yyyy;@"/>
    <numFmt numFmtId="168" formatCode="#,##0&quot; sqft&quot;"/>
    <numFmt numFmtId="169" formatCode="00"/>
    <numFmt numFmtId="170" formatCode="_(* #,##0_);_(* \(#,##0\);_(* &quot;-&quot;??_);_(@_)"/>
    <numFmt numFmtId="171" formatCode=";;;"/>
  </numFmts>
  <fonts count="54">
    <font>
      <sz val="10"/>
      <name val="Arial"/>
      <family val="0"/>
    </font>
    <font>
      <sz val="11"/>
      <color indexed="8"/>
      <name val="Calibri"/>
      <family val="2"/>
    </font>
    <font>
      <sz val="8"/>
      <name val="Arial"/>
      <family val="2"/>
    </font>
    <font>
      <sz val="10"/>
      <name val="Tahoma"/>
      <family val="2"/>
    </font>
    <font>
      <sz val="12"/>
      <name val="Arial"/>
      <family val="2"/>
    </font>
    <font>
      <b/>
      <sz val="12"/>
      <name val="Arial"/>
      <family val="2"/>
    </font>
    <font>
      <b/>
      <u val="single"/>
      <sz val="12"/>
      <name val="Arial"/>
      <family val="2"/>
    </font>
    <font>
      <sz val="8"/>
      <name val="Tahoma"/>
      <family val="2"/>
    </font>
    <font>
      <sz val="12"/>
      <color indexed="9"/>
      <name val="Arial"/>
      <family val="2"/>
    </font>
    <font>
      <b/>
      <i/>
      <sz val="12"/>
      <name val="Arial"/>
      <family val="2"/>
    </font>
    <font>
      <i/>
      <sz val="8"/>
      <name val="Arial"/>
      <family val="2"/>
    </font>
    <font>
      <b/>
      <sz val="10"/>
      <name val="Arial"/>
      <family val="2"/>
    </font>
    <font>
      <b/>
      <vertAlign val="superscript"/>
      <sz val="10"/>
      <name val="Arial"/>
      <family val="2"/>
    </font>
    <font>
      <sz val="12"/>
      <color indexed="43"/>
      <name val="Arial"/>
      <family val="2"/>
    </font>
    <font>
      <sz val="10"/>
      <color indexed="10"/>
      <name val="Arial"/>
      <family val="2"/>
    </font>
    <font>
      <sz val="9"/>
      <name val="Verdana"/>
      <family val="2"/>
    </font>
    <font>
      <sz val="8"/>
      <color indexed="10"/>
      <name val="Arial"/>
      <family val="2"/>
    </font>
    <font>
      <sz val="9"/>
      <name val="Arial"/>
      <family val="2"/>
    </font>
    <font>
      <b/>
      <sz val="9"/>
      <name val="Arial"/>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right style="thin"/>
      <top style="thin"/>
      <bottom style="thin"/>
    </border>
    <border>
      <left style="medium"/>
      <right/>
      <top style="medium"/>
      <bottom style="medium"/>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bottom style="medium"/>
    </border>
    <border>
      <left style="thin"/>
      <right/>
      <top style="thin"/>
      <bottom style="thin"/>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bottom style="medium"/>
    </border>
    <border>
      <left style="thin"/>
      <right style="thin"/>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medium"/>
      <top style="medium"/>
      <bottom style="medium"/>
    </border>
    <border>
      <left/>
      <right style="medium"/>
      <top/>
      <bottom style="medium"/>
    </border>
    <border>
      <left style="thin"/>
      <right/>
      <top/>
      <bottom style="medium"/>
    </border>
    <border>
      <left/>
      <right style="thin"/>
      <top/>
      <bottom style="medium"/>
    </border>
    <border>
      <left style="thin"/>
      <right style="thin"/>
      <top style="thin"/>
      <bottom/>
    </border>
    <border>
      <left style="medium"/>
      <right style="medium"/>
      <top style="medium"/>
      <bottom style="medium"/>
    </border>
    <border>
      <left/>
      <right/>
      <top/>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2">
    <xf numFmtId="0" fontId="0" fillId="0" borderId="0" xfId="0" applyAlignment="1">
      <alignment/>
    </xf>
    <xf numFmtId="0" fontId="0" fillId="0" borderId="0" xfId="0" applyAlignment="1" applyProtection="1">
      <alignment/>
      <protection locked="0"/>
    </xf>
    <xf numFmtId="0" fontId="4" fillId="0" borderId="0" xfId="0" applyFont="1" applyAlignment="1" applyProtection="1">
      <alignment horizontal="left" wrapText="1"/>
      <protection/>
    </xf>
    <xf numFmtId="0" fontId="4" fillId="0" borderId="0" xfId="0" applyFont="1" applyAlignment="1" applyProtection="1">
      <alignment wrapText="1"/>
      <protection/>
    </xf>
    <xf numFmtId="3" fontId="4" fillId="0" borderId="0" xfId="0" applyNumberFormat="1" applyFont="1" applyBorder="1" applyAlignment="1" applyProtection="1">
      <alignment vertical="center" wrapText="1"/>
      <protection/>
    </xf>
    <xf numFmtId="0" fontId="4" fillId="0" borderId="10" xfId="0" applyFont="1" applyFill="1" applyBorder="1" applyAlignment="1" applyProtection="1">
      <alignment horizontal="center" wrapText="1"/>
      <protection/>
    </xf>
    <xf numFmtId="0" fontId="4" fillId="0" borderId="10" xfId="0" applyFont="1" applyBorder="1" applyAlignment="1" applyProtection="1">
      <alignment horizontal="center" wrapText="1"/>
      <protection/>
    </xf>
    <xf numFmtId="0" fontId="4" fillId="0" borderId="0" xfId="0" applyFont="1" applyAlignment="1" applyProtection="1">
      <alignment horizontal="right" wrapText="1"/>
      <protection/>
    </xf>
    <xf numFmtId="0" fontId="4" fillId="0" borderId="11"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2" xfId="0" applyFont="1" applyBorder="1" applyAlignment="1" applyProtection="1">
      <alignment horizontal="center" wrapText="1"/>
      <protection/>
    </xf>
    <xf numFmtId="0" fontId="4" fillId="0" borderId="13" xfId="0" applyFont="1" applyBorder="1" applyAlignment="1" applyProtection="1">
      <alignment horizontal="center" wrapText="1"/>
      <protection/>
    </xf>
    <xf numFmtId="0" fontId="4" fillId="0" borderId="14" xfId="0" applyFont="1" applyBorder="1" applyAlignment="1" applyProtection="1">
      <alignment horizontal="center" wrapText="1"/>
      <protection/>
    </xf>
    <xf numFmtId="0" fontId="4" fillId="0" borderId="15" xfId="0" applyFont="1" applyBorder="1" applyAlignment="1" applyProtection="1">
      <alignment horizontal="center" wrapText="1"/>
      <protection/>
    </xf>
    <xf numFmtId="0" fontId="4" fillId="0" borderId="16" xfId="0" applyFont="1" applyBorder="1" applyAlignment="1" applyProtection="1">
      <alignment horizontal="center" wrapText="1"/>
      <protection/>
    </xf>
    <xf numFmtId="3" fontId="4" fillId="0" borderId="0" xfId="0" applyNumberFormat="1" applyFont="1" applyAlignment="1" applyProtection="1">
      <alignment wrapText="1"/>
      <protection/>
    </xf>
    <xf numFmtId="3" fontId="4" fillId="0" borderId="0" xfId="0" applyNumberFormat="1" applyFont="1" applyAlignment="1" applyProtection="1">
      <alignment horizontal="left" wrapText="1"/>
      <protection/>
    </xf>
    <xf numFmtId="0" fontId="5" fillId="33" borderId="0" xfId="0" applyFont="1" applyFill="1" applyAlignment="1" applyProtection="1">
      <alignment wrapText="1"/>
      <protection/>
    </xf>
    <xf numFmtId="3" fontId="4" fillId="33" borderId="0" xfId="0" applyNumberFormat="1" applyFont="1" applyFill="1" applyAlignment="1" applyProtection="1">
      <alignment horizontal="left" wrapText="1"/>
      <protection/>
    </xf>
    <xf numFmtId="0" fontId="4" fillId="33" borderId="0" xfId="0" applyFont="1" applyFill="1" applyAlignment="1" applyProtection="1">
      <alignment wrapText="1"/>
      <protection/>
    </xf>
    <xf numFmtId="166" fontId="4" fillId="33" borderId="0" xfId="59" applyNumberFormat="1" applyFont="1" applyFill="1" applyAlignment="1" applyProtection="1">
      <alignment horizontal="right" wrapText="1"/>
      <protection/>
    </xf>
    <xf numFmtId="3" fontId="4" fillId="33" borderId="0" xfId="0" applyNumberFormat="1" applyFont="1" applyFill="1" applyAlignment="1" applyProtection="1" quotePrefix="1">
      <alignment horizontal="left" wrapText="1"/>
      <protection/>
    </xf>
    <xf numFmtId="0" fontId="4" fillId="33" borderId="0" xfId="0" applyFont="1" applyFill="1" applyAlignment="1" applyProtection="1">
      <alignment horizontal="center" wrapText="1"/>
      <protection/>
    </xf>
    <xf numFmtId="166" fontId="4" fillId="0" borderId="0" xfId="59" applyNumberFormat="1" applyFont="1" applyAlignment="1" applyProtection="1">
      <alignment horizontal="right" wrapText="1"/>
      <protection/>
    </xf>
    <xf numFmtId="3" fontId="4" fillId="0" borderId="0" xfId="0" applyNumberFormat="1" applyFont="1" applyAlignment="1" applyProtection="1" quotePrefix="1">
      <alignment horizontal="left" wrapText="1"/>
      <protection/>
    </xf>
    <xf numFmtId="0" fontId="4" fillId="0" borderId="0" xfId="0" applyFont="1" applyAlignment="1" applyProtection="1">
      <alignment horizontal="center" wrapText="1"/>
      <protection/>
    </xf>
    <xf numFmtId="0" fontId="5" fillId="0" borderId="0" xfId="0" applyFont="1" applyAlignment="1" applyProtection="1">
      <alignment horizontal="right" wrapText="1"/>
      <protection/>
    </xf>
    <xf numFmtId="3" fontId="4" fillId="34" borderId="17" xfId="0" applyNumberFormat="1" applyFont="1" applyFill="1" applyBorder="1" applyAlignment="1" applyProtection="1">
      <alignment vertical="center" shrinkToFit="1"/>
      <protection locked="0"/>
    </xf>
    <xf numFmtId="3" fontId="4" fillId="0" borderId="18" xfId="0" applyNumberFormat="1" applyFont="1" applyBorder="1" applyAlignment="1" applyProtection="1">
      <alignment horizontal="center" shrinkToFit="1"/>
      <protection/>
    </xf>
    <xf numFmtId="3" fontId="4" fillId="34" borderId="19" xfId="0" applyNumberFormat="1" applyFont="1" applyFill="1" applyBorder="1" applyAlignment="1" applyProtection="1">
      <alignment horizontal="center" shrinkToFit="1"/>
      <protection locked="0"/>
    </xf>
    <xf numFmtId="9" fontId="4" fillId="0" borderId="19" xfId="59" applyFont="1" applyFill="1" applyBorder="1" applyAlignment="1" applyProtection="1">
      <alignment horizontal="center" shrinkToFit="1"/>
      <protection/>
    </xf>
    <xf numFmtId="3" fontId="4" fillId="0" borderId="19" xfId="0" applyNumberFormat="1" applyFont="1" applyFill="1" applyBorder="1" applyAlignment="1" applyProtection="1">
      <alignment horizontal="right" shrinkToFit="1"/>
      <protection/>
    </xf>
    <xf numFmtId="3" fontId="4" fillId="0" borderId="20" xfId="0" applyNumberFormat="1" applyFont="1" applyBorder="1" applyAlignment="1" applyProtection="1">
      <alignment horizontal="center" shrinkToFit="1"/>
      <protection/>
    </xf>
    <xf numFmtId="3" fontId="4" fillId="34" borderId="21" xfId="0" applyNumberFormat="1" applyFont="1" applyFill="1" applyBorder="1" applyAlignment="1" applyProtection="1">
      <alignment horizontal="center" shrinkToFit="1"/>
      <protection locked="0"/>
    </xf>
    <xf numFmtId="9" fontId="4" fillId="0" borderId="21" xfId="59" applyFont="1" applyFill="1" applyBorder="1" applyAlignment="1" applyProtection="1">
      <alignment horizontal="center" shrinkToFit="1"/>
      <protection/>
    </xf>
    <xf numFmtId="3" fontId="4" fillId="0" borderId="21" xfId="0" applyNumberFormat="1" applyFont="1" applyFill="1" applyBorder="1" applyAlignment="1" applyProtection="1">
      <alignment horizontal="right" shrinkToFit="1"/>
      <protection/>
    </xf>
    <xf numFmtId="3" fontId="4" fillId="0" borderId="22" xfId="0" applyNumberFormat="1" applyFont="1" applyBorder="1" applyAlignment="1" applyProtection="1">
      <alignment horizontal="center" shrinkToFit="1"/>
      <protection/>
    </xf>
    <xf numFmtId="3" fontId="4" fillId="34" borderId="23" xfId="0" applyNumberFormat="1" applyFont="1" applyFill="1" applyBorder="1" applyAlignment="1" applyProtection="1">
      <alignment horizontal="center" shrinkToFit="1"/>
      <protection locked="0"/>
    </xf>
    <xf numFmtId="9" fontId="4" fillId="0" borderId="23" xfId="59" applyFont="1" applyFill="1" applyBorder="1" applyAlignment="1" applyProtection="1">
      <alignment horizontal="center" shrinkToFit="1"/>
      <protection/>
    </xf>
    <xf numFmtId="3" fontId="4" fillId="0" borderId="23" xfId="0" applyNumberFormat="1" applyFont="1" applyFill="1" applyBorder="1" applyAlignment="1" applyProtection="1">
      <alignment horizontal="right" shrinkToFit="1"/>
      <protection/>
    </xf>
    <xf numFmtId="3" fontId="4" fillId="0" borderId="24" xfId="0" applyNumberFormat="1" applyFont="1" applyBorder="1" applyAlignment="1" applyProtection="1">
      <alignment horizontal="center" shrinkToFit="1"/>
      <protection/>
    </xf>
    <xf numFmtId="3" fontId="4" fillId="0" borderId="25" xfId="0" applyNumberFormat="1" applyFont="1" applyFill="1" applyBorder="1" applyAlignment="1" applyProtection="1">
      <alignment horizontal="center" shrinkToFit="1"/>
      <protection/>
    </xf>
    <xf numFmtId="9" fontId="4" fillId="0" borderId="25" xfId="59" applyFont="1" applyFill="1" applyBorder="1" applyAlignment="1" applyProtection="1">
      <alignment horizontal="center" shrinkToFit="1"/>
      <protection/>
    </xf>
    <xf numFmtId="3" fontId="4" fillId="0" borderId="25" xfId="0" applyNumberFormat="1" applyFont="1" applyBorder="1" applyAlignment="1" applyProtection="1">
      <alignment horizontal="right" shrinkToFit="1"/>
      <protection/>
    </xf>
    <xf numFmtId="3" fontId="0" fillId="0" borderId="0" xfId="0" applyNumberFormat="1" applyAlignment="1">
      <alignment/>
    </xf>
    <xf numFmtId="1" fontId="0" fillId="0" borderId="0" xfId="0" applyNumberFormat="1" applyAlignment="1">
      <alignment/>
    </xf>
    <xf numFmtId="0" fontId="0" fillId="0" borderId="0" xfId="0" applyAlignment="1" quotePrefix="1">
      <alignment/>
    </xf>
    <xf numFmtId="0" fontId="14" fillId="0" borderId="0" xfId="0" applyFont="1" applyAlignment="1">
      <alignment/>
    </xf>
    <xf numFmtId="0" fontId="0" fillId="0" borderId="0" xfId="0" applyFont="1" applyFill="1" applyAlignment="1" applyProtection="1">
      <alignment horizontal="left" vertical="center" wrapText="1"/>
      <protection/>
    </xf>
    <xf numFmtId="0" fontId="11" fillId="0" borderId="0" xfId="0" applyFont="1" applyFill="1" applyAlignment="1" applyProtection="1">
      <alignment horizontal="right" vertical="center" wrapText="1"/>
      <protection/>
    </xf>
    <xf numFmtId="0" fontId="4" fillId="0" borderId="0" xfId="0" applyFont="1" applyFill="1" applyAlignment="1" applyProtection="1">
      <alignment wrapText="1"/>
      <protection/>
    </xf>
    <xf numFmtId="0" fontId="4" fillId="0" borderId="0" xfId="0" applyFont="1" applyFill="1" applyAlignment="1" applyProtection="1">
      <alignment horizontal="left" wrapText="1"/>
      <protection/>
    </xf>
    <xf numFmtId="0" fontId="4" fillId="0" borderId="0" xfId="0" applyFont="1" applyFill="1" applyAlignment="1" applyProtection="1">
      <alignment vertical="center" wrapText="1"/>
      <protection/>
    </xf>
    <xf numFmtId="0" fontId="9" fillId="0" borderId="0" xfId="0" applyFont="1" applyFill="1" applyAlignment="1" applyProtection="1">
      <alignment horizontal="right" vertical="center" wrapText="1"/>
      <protection/>
    </xf>
    <xf numFmtId="0" fontId="0" fillId="0" borderId="0" xfId="0" applyAlignment="1">
      <alignment horizontal="center"/>
    </xf>
    <xf numFmtId="169" fontId="0" fillId="0" borderId="0" xfId="0" applyNumberFormat="1" applyAlignment="1">
      <alignment/>
    </xf>
    <xf numFmtId="169" fontId="0" fillId="0" borderId="0" xfId="0" applyNumberFormat="1" applyAlignment="1">
      <alignment horizontal="center"/>
    </xf>
    <xf numFmtId="0" fontId="15" fillId="0" borderId="0" xfId="0" applyFont="1" applyAlignment="1">
      <alignment horizontal="center"/>
    </xf>
    <xf numFmtId="170" fontId="0" fillId="0" borderId="0" xfId="42" applyNumberFormat="1" applyFont="1" applyAlignment="1">
      <alignment/>
    </xf>
    <xf numFmtId="3" fontId="4" fillId="0" borderId="10" xfId="0" applyNumberFormat="1" applyFont="1" applyFill="1" applyBorder="1" applyAlignment="1" applyProtection="1">
      <alignment horizontal="right" shrinkToFit="1"/>
      <protection/>
    </xf>
    <xf numFmtId="0" fontId="0" fillId="0" borderId="0" xfId="0" applyNumberFormat="1" applyAlignment="1" applyProtection="1">
      <alignment/>
      <protection locked="0"/>
    </xf>
    <xf numFmtId="0" fontId="4" fillId="34" borderId="0" xfId="0" applyFont="1" applyFill="1" applyAlignment="1" applyProtection="1">
      <alignment horizontal="left" vertical="center" wrapText="1"/>
      <protection locked="0"/>
    </xf>
    <xf numFmtId="168" fontId="4" fillId="34" borderId="0" xfId="0" applyNumberFormat="1" applyFont="1" applyFill="1" applyAlignment="1" applyProtection="1">
      <alignment horizontal="left" vertical="center" wrapText="1"/>
      <protection locked="0"/>
    </xf>
    <xf numFmtId="0" fontId="13" fillId="34" borderId="0" xfId="0" applyFont="1" applyFill="1" applyAlignment="1" applyProtection="1">
      <alignment horizontal="left" wrapText="1"/>
      <protection locked="0"/>
    </xf>
    <xf numFmtId="0" fontId="0" fillId="34" borderId="0" xfId="0" applyFont="1" applyFill="1" applyAlignment="1" applyProtection="1">
      <alignment horizontal="left" vertical="center" wrapText="1"/>
      <protection locked="0"/>
    </xf>
    <xf numFmtId="0" fontId="0" fillId="34" borderId="0" xfId="0" applyFill="1" applyAlignment="1" applyProtection="1">
      <alignment/>
      <protection locked="0"/>
    </xf>
    <xf numFmtId="0" fontId="4" fillId="33" borderId="0" xfId="0" applyFont="1" applyFill="1" applyAlignment="1" applyProtection="1">
      <alignment horizontal="left" wrapText="1"/>
      <protection/>
    </xf>
    <xf numFmtId="0" fontId="16" fillId="33" borderId="0" xfId="0" applyFont="1" applyFill="1" applyAlignment="1" applyProtection="1">
      <alignment horizontal="left"/>
      <protection/>
    </xf>
    <xf numFmtId="0" fontId="0" fillId="33" borderId="0" xfId="0" applyFill="1" applyAlignment="1" applyProtection="1">
      <alignment horizontal="left"/>
      <protection/>
    </xf>
    <xf numFmtId="0" fontId="0" fillId="33" borderId="0" xfId="0" applyFill="1" applyAlignment="1" applyProtection="1">
      <alignment/>
      <protection/>
    </xf>
    <xf numFmtId="0" fontId="0" fillId="33" borderId="0" xfId="0" applyFill="1" applyAlignment="1" applyProtection="1">
      <alignment vertical="top" wrapText="1"/>
      <protection/>
    </xf>
    <xf numFmtId="0" fontId="0" fillId="33" borderId="0" xfId="0" applyFill="1" applyAlignment="1">
      <alignment/>
    </xf>
    <xf numFmtId="0" fontId="0" fillId="0" borderId="0" xfId="0" applyAlignment="1" applyProtection="1">
      <alignment/>
      <protection/>
    </xf>
    <xf numFmtId="0" fontId="0" fillId="0" borderId="0" xfId="0" applyAlignment="1" applyProtection="1">
      <alignment horizontal="right"/>
      <protection/>
    </xf>
    <xf numFmtId="0" fontId="17" fillId="33" borderId="0" xfId="0" applyFont="1" applyFill="1" applyAlignment="1" applyProtection="1">
      <alignment horizontal="left" vertical="top" wrapText="1"/>
      <protection/>
    </xf>
    <xf numFmtId="0" fontId="5" fillId="0" borderId="0" xfId="0" applyFont="1" applyBorder="1" applyAlignment="1" applyProtection="1">
      <alignment horizontal="right" vertical="center" wrapText="1"/>
      <protection/>
    </xf>
    <xf numFmtId="0" fontId="0" fillId="0" borderId="0" xfId="0" applyFont="1" applyBorder="1" applyAlignment="1" applyProtection="1">
      <alignment vertical="center" wrapText="1"/>
      <protection/>
    </xf>
    <xf numFmtId="0" fontId="0" fillId="0" borderId="0" xfId="0" applyFont="1" applyAlignment="1">
      <alignment/>
    </xf>
    <xf numFmtId="165" fontId="4" fillId="34" borderId="17" xfId="0" applyNumberFormat="1" applyFont="1" applyFill="1" applyBorder="1" applyAlignment="1" applyProtection="1">
      <alignment vertical="center" wrapText="1"/>
      <protection locked="0"/>
    </xf>
    <xf numFmtId="0" fontId="4" fillId="0" borderId="11"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4" fillId="0" borderId="0" xfId="0" applyFont="1" applyFill="1" applyBorder="1" applyAlignment="1" applyProtection="1">
      <alignment horizontal="center" vertical="center"/>
      <protection locked="0"/>
    </xf>
    <xf numFmtId="166" fontId="4" fillId="33" borderId="0" xfId="59" applyNumberFormat="1" applyFont="1" applyFill="1" applyAlignment="1" applyProtection="1">
      <alignment horizontal="right"/>
      <protection/>
    </xf>
    <xf numFmtId="3" fontId="4" fillId="33" borderId="0" xfId="0" applyNumberFormat="1" applyFont="1" applyFill="1" applyAlignment="1" applyProtection="1" quotePrefix="1">
      <alignment horizontal="left"/>
      <protection/>
    </xf>
    <xf numFmtId="0" fontId="4" fillId="33" borderId="0" xfId="0" applyFont="1" applyFill="1" applyAlignment="1" applyProtection="1">
      <alignment horizontal="center"/>
      <protection/>
    </xf>
    <xf numFmtId="0" fontId="4" fillId="33" borderId="0" xfId="0" applyFont="1" applyFill="1" applyAlignment="1" applyProtection="1">
      <alignment horizontal="left"/>
      <protection/>
    </xf>
    <xf numFmtId="0" fontId="4" fillId="33" borderId="0" xfId="0" applyFont="1" applyFill="1" applyAlignment="1" applyProtection="1">
      <alignment/>
      <protection/>
    </xf>
    <xf numFmtId="165" fontId="4" fillId="33" borderId="0" xfId="0" applyNumberFormat="1" applyFont="1" applyFill="1" applyAlignment="1" applyProtection="1">
      <alignment horizontal="right"/>
      <protection/>
    </xf>
    <xf numFmtId="0" fontId="4" fillId="33" borderId="0" xfId="0" applyFont="1" applyFill="1" applyAlignment="1" applyProtection="1">
      <alignment vertical="top" wrapText="1"/>
      <protection/>
    </xf>
    <xf numFmtId="0" fontId="4" fillId="33" borderId="0" xfId="0" applyFont="1" applyFill="1" applyAlignment="1">
      <alignment/>
    </xf>
    <xf numFmtId="3" fontId="4" fillId="0" borderId="21" xfId="0" applyNumberFormat="1" applyFont="1" applyBorder="1" applyAlignment="1" applyProtection="1">
      <alignment horizontal="right" shrinkToFit="1"/>
      <protection/>
    </xf>
    <xf numFmtId="3" fontId="4" fillId="0" borderId="21" xfId="0" applyNumberFormat="1" applyFont="1" applyBorder="1" applyAlignment="1" applyProtection="1">
      <alignment horizontal="right" wrapText="1"/>
      <protection/>
    </xf>
    <xf numFmtId="170" fontId="4" fillId="0" borderId="21" xfId="42" applyNumberFormat="1" applyFont="1" applyBorder="1" applyAlignment="1" applyProtection="1">
      <alignment wrapText="1"/>
      <protection/>
    </xf>
    <xf numFmtId="3" fontId="4" fillId="0" borderId="19" xfId="0" applyNumberFormat="1" applyFont="1" applyBorder="1" applyAlignment="1" applyProtection="1">
      <alignment horizontal="right" shrinkToFit="1"/>
      <protection/>
    </xf>
    <xf numFmtId="3" fontId="4" fillId="0" borderId="19" xfId="0" applyNumberFormat="1" applyFont="1" applyBorder="1" applyAlignment="1" applyProtection="1">
      <alignment horizontal="right" wrapText="1"/>
      <protection/>
    </xf>
    <xf numFmtId="170" fontId="4" fillId="0" borderId="19" xfId="42" applyNumberFormat="1" applyFont="1" applyBorder="1" applyAlignment="1" applyProtection="1">
      <alignment wrapText="1"/>
      <protection/>
    </xf>
    <xf numFmtId="3" fontId="4" fillId="0" borderId="23" xfId="0" applyNumberFormat="1" applyFont="1" applyBorder="1" applyAlignment="1" applyProtection="1">
      <alignment horizontal="right" shrinkToFit="1"/>
      <protection/>
    </xf>
    <xf numFmtId="3" fontId="4" fillId="0" borderId="23" xfId="0" applyNumberFormat="1" applyFont="1" applyBorder="1" applyAlignment="1" applyProtection="1">
      <alignment horizontal="right" wrapText="1"/>
      <protection/>
    </xf>
    <xf numFmtId="170" fontId="4" fillId="0" borderId="23" xfId="42" applyNumberFormat="1" applyFont="1" applyBorder="1" applyAlignment="1" applyProtection="1">
      <alignment wrapText="1"/>
      <protection/>
    </xf>
    <xf numFmtId="170" fontId="4" fillId="0" borderId="26" xfId="42" applyNumberFormat="1" applyFont="1" applyBorder="1" applyAlignment="1" applyProtection="1">
      <alignment wrapText="1"/>
      <protection/>
    </xf>
    <xf numFmtId="170" fontId="4" fillId="0" borderId="27" xfId="42" applyNumberFormat="1" applyFont="1" applyBorder="1" applyAlignment="1" applyProtection="1">
      <alignment wrapText="1"/>
      <protection/>
    </xf>
    <xf numFmtId="170" fontId="4" fillId="0" borderId="28" xfId="42" applyNumberFormat="1" applyFont="1" applyBorder="1" applyAlignment="1" applyProtection="1">
      <alignment wrapText="1"/>
      <protection/>
    </xf>
    <xf numFmtId="0" fontId="4" fillId="0" borderId="29" xfId="0" applyFont="1" applyBorder="1" applyAlignment="1" applyProtection="1">
      <alignment horizontal="center" wrapText="1"/>
      <protection/>
    </xf>
    <xf numFmtId="3" fontId="4" fillId="0" borderId="30" xfId="0" applyNumberFormat="1" applyFont="1" applyBorder="1" applyAlignment="1" applyProtection="1">
      <alignment horizontal="right" shrinkToFit="1"/>
      <protection/>
    </xf>
    <xf numFmtId="3" fontId="4" fillId="0" borderId="10" xfId="0" applyNumberFormat="1" applyFont="1" applyBorder="1" applyAlignment="1" applyProtection="1">
      <alignment horizontal="right" shrinkToFit="1"/>
      <protection/>
    </xf>
    <xf numFmtId="3" fontId="4" fillId="0" borderId="31" xfId="0" applyNumberFormat="1" applyFont="1" applyFill="1" applyBorder="1" applyAlignment="1" applyProtection="1">
      <alignment horizontal="right" shrinkToFit="1"/>
      <protection/>
    </xf>
    <xf numFmtId="3" fontId="4" fillId="0" borderId="32" xfId="0" applyNumberFormat="1" applyFont="1" applyFill="1" applyBorder="1" applyAlignment="1" applyProtection="1">
      <alignment horizontal="right" shrinkToFit="1"/>
      <protection/>
    </xf>
    <xf numFmtId="3" fontId="4" fillId="34" borderId="33" xfId="0" applyNumberFormat="1" applyFont="1" applyFill="1" applyBorder="1" applyAlignment="1" applyProtection="1">
      <alignment horizontal="center" shrinkToFit="1"/>
      <protection locked="0"/>
    </xf>
    <xf numFmtId="0" fontId="5" fillId="33" borderId="0" xfId="0" applyFont="1" applyFill="1" applyAlignment="1" applyProtection="1">
      <alignment/>
      <protection/>
    </xf>
    <xf numFmtId="1" fontId="4" fillId="33" borderId="0" xfId="59" applyNumberFormat="1" applyFont="1" applyFill="1" applyAlignment="1" applyProtection="1">
      <alignment horizontal="right"/>
      <protection/>
    </xf>
    <xf numFmtId="4" fontId="4" fillId="33" borderId="0" xfId="0" applyNumberFormat="1" applyFont="1" applyFill="1" applyAlignment="1" applyProtection="1">
      <alignment horizontal="right"/>
      <protection/>
    </xf>
    <xf numFmtId="0" fontId="4" fillId="33" borderId="0" xfId="0" applyFont="1" applyFill="1" applyAlignment="1" quotePrefix="1">
      <alignment/>
    </xf>
    <xf numFmtId="0" fontId="4" fillId="33" borderId="0" xfId="0" applyFont="1" applyFill="1" applyAlignment="1" applyProtection="1">
      <alignment horizontal="left" vertical="top" wrapText="1"/>
      <protection/>
    </xf>
    <xf numFmtId="0" fontId="4" fillId="0" borderId="10" xfId="0" applyFont="1" applyFill="1" applyBorder="1" applyAlignment="1" applyProtection="1">
      <alignment horizontal="center" wrapText="1"/>
      <protection/>
    </xf>
    <xf numFmtId="167" fontId="4" fillId="0" borderId="0" xfId="0" applyNumberFormat="1" applyFont="1" applyFill="1" applyBorder="1" applyAlignment="1" applyProtection="1">
      <alignment horizontal="center" shrinkToFit="1"/>
      <protection locked="0"/>
    </xf>
    <xf numFmtId="0" fontId="4" fillId="0" borderId="0" xfId="0" applyFont="1" applyFill="1" applyBorder="1" applyAlignment="1" applyProtection="1">
      <alignment horizontal="center" shrinkToFit="1"/>
      <protection locked="0"/>
    </xf>
    <xf numFmtId="3" fontId="4" fillId="0" borderId="21" xfId="0" applyNumberFormat="1" applyFont="1" applyFill="1" applyBorder="1" applyAlignment="1" applyProtection="1">
      <alignment horizontal="right" shrinkToFit="1"/>
      <protection locked="0"/>
    </xf>
    <xf numFmtId="3" fontId="4" fillId="0" borderId="33" xfId="0" applyNumberFormat="1" applyFont="1" applyFill="1" applyBorder="1" applyAlignment="1" applyProtection="1">
      <alignment horizontal="right" shrinkToFit="1"/>
      <protection locked="0"/>
    </xf>
    <xf numFmtId="164" fontId="4" fillId="35" borderId="19" xfId="0" applyNumberFormat="1" applyFont="1" applyFill="1" applyBorder="1" applyAlignment="1" applyProtection="1">
      <alignment horizontal="center" shrinkToFit="1"/>
      <protection/>
    </xf>
    <xf numFmtId="164" fontId="4" fillId="35" borderId="23" xfId="0" applyNumberFormat="1" applyFont="1" applyFill="1" applyBorder="1" applyAlignment="1" applyProtection="1">
      <alignment horizontal="center" shrinkToFit="1"/>
      <protection/>
    </xf>
    <xf numFmtId="171" fontId="0" fillId="0" borderId="0" xfId="0" applyNumberFormat="1" applyAlignment="1" applyProtection="1">
      <alignment/>
      <protection/>
    </xf>
    <xf numFmtId="171" fontId="0" fillId="0" borderId="0" xfId="0" applyNumberFormat="1" applyAlignment="1" applyProtection="1">
      <alignment/>
      <protection locked="0"/>
    </xf>
    <xf numFmtId="4" fontId="4" fillId="0" borderId="25" xfId="0" applyNumberFormat="1" applyFont="1" applyFill="1" applyBorder="1" applyAlignment="1" applyProtection="1">
      <alignment horizontal="center" shrinkToFit="1"/>
      <protection/>
    </xf>
    <xf numFmtId="3" fontId="4" fillId="0" borderId="34" xfId="0" applyNumberFormat="1" applyFont="1" applyBorder="1" applyAlignment="1" applyProtection="1">
      <alignment horizontal="center" wrapText="1"/>
      <protection/>
    </xf>
    <xf numFmtId="3" fontId="4" fillId="33" borderId="0" xfId="0" applyNumberFormat="1" applyFont="1" applyFill="1" applyAlignment="1" applyProtection="1" quotePrefix="1">
      <alignment horizontal="left"/>
      <protection/>
    </xf>
    <xf numFmtId="0" fontId="4" fillId="33" borderId="0" xfId="0" applyFont="1" applyFill="1" applyAlignment="1" applyProtection="1">
      <alignment horizontal="left"/>
      <protection/>
    </xf>
    <xf numFmtId="0" fontId="4" fillId="34" borderId="35" xfId="0" applyFont="1" applyFill="1" applyBorder="1" applyAlignment="1" applyProtection="1">
      <alignment horizontal="center" shrinkToFit="1"/>
      <protection locked="0"/>
    </xf>
    <xf numFmtId="167" fontId="4" fillId="34" borderId="35" xfId="0" applyNumberFormat="1" applyFont="1" applyFill="1" applyBorder="1" applyAlignment="1" applyProtection="1">
      <alignment horizontal="center" shrinkToFit="1"/>
      <protection locked="0"/>
    </xf>
    <xf numFmtId="0" fontId="4" fillId="34" borderId="36" xfId="0" applyFont="1" applyFill="1" applyBorder="1" applyAlignment="1" applyProtection="1">
      <alignment horizontal="center" shrinkToFit="1"/>
      <protection locked="0"/>
    </xf>
    <xf numFmtId="0" fontId="4" fillId="0" borderId="0" xfId="0" applyFont="1" applyAlignment="1" applyProtection="1">
      <alignment horizontal="left" wrapText="1"/>
      <protection/>
    </xf>
    <xf numFmtId="0" fontId="4" fillId="0" borderId="0" xfId="0" applyFont="1" applyAlignment="1" applyProtection="1">
      <alignment horizontal="left" wrapText="1"/>
      <protection/>
    </xf>
    <xf numFmtId="0" fontId="4" fillId="0" borderId="21" xfId="0" applyFont="1" applyBorder="1" applyAlignment="1" applyProtection="1">
      <alignment horizontal="left" vertical="center" wrapText="1"/>
      <protection/>
    </xf>
    <xf numFmtId="0" fontId="4" fillId="0" borderId="21" xfId="0" applyFont="1" applyBorder="1" applyAlignment="1" applyProtection="1">
      <alignment horizontal="left" vertical="center" wrapText="1"/>
      <protection/>
    </xf>
    <xf numFmtId="0" fontId="5" fillId="0" borderId="21" xfId="0" applyFont="1" applyBorder="1" applyAlignment="1" applyProtection="1">
      <alignment horizontal="right" vertical="center" wrapText="1"/>
      <protection/>
    </xf>
    <xf numFmtId="0" fontId="5" fillId="0" borderId="17" xfId="0" applyFont="1" applyBorder="1" applyAlignment="1" applyProtection="1">
      <alignment horizontal="right" vertical="center" wrapText="1"/>
      <protection/>
    </xf>
    <xf numFmtId="0" fontId="4" fillId="34" borderId="17" xfId="0" applyFont="1" applyFill="1" applyBorder="1" applyAlignment="1" applyProtection="1">
      <alignment horizontal="center" vertical="center"/>
      <protection locked="0"/>
    </xf>
    <xf numFmtId="0" fontId="4" fillId="34" borderId="11" xfId="0" applyFont="1" applyFill="1" applyBorder="1" applyAlignment="1" applyProtection="1">
      <alignment horizontal="center" vertical="center"/>
      <protection locked="0"/>
    </xf>
    <xf numFmtId="0" fontId="4" fillId="33" borderId="0" xfId="0" applyFont="1" applyFill="1" applyAlignment="1" applyProtection="1">
      <alignment horizontal="left" wrapText="1"/>
      <protection/>
    </xf>
    <xf numFmtId="0" fontId="5" fillId="33" borderId="0" xfId="0" applyFont="1" applyFill="1" applyBorder="1" applyAlignment="1" applyProtection="1">
      <alignment horizontal="right"/>
      <protection/>
    </xf>
    <xf numFmtId="0" fontId="4" fillId="33" borderId="0" xfId="0" applyFont="1" applyFill="1" applyAlignment="1" applyProtection="1">
      <alignment horizontal="right" wrapText="1"/>
      <protection/>
    </xf>
    <xf numFmtId="0" fontId="8" fillId="0" borderId="0" xfId="0" applyFont="1" applyFill="1" applyAlignment="1" applyProtection="1">
      <alignment horizontal="center" vertical="center" wrapText="1"/>
      <protection/>
    </xf>
    <xf numFmtId="0" fontId="4" fillId="0" borderId="0" xfId="0" applyFont="1" applyAlignment="1" applyProtection="1">
      <alignment horizontal="right" vertical="center" wrapText="1"/>
      <protection/>
    </xf>
    <xf numFmtId="0" fontId="4" fillId="0" borderId="0" xfId="0" applyFont="1" applyAlignment="1" applyProtection="1">
      <alignment horizontal="left" vertical="center" wrapText="1"/>
      <protection/>
    </xf>
    <xf numFmtId="0" fontId="5" fillId="0" borderId="0" xfId="0" applyFont="1" applyFill="1" applyAlignment="1" applyProtection="1">
      <alignment horizontal="right" vertical="center" wrapText="1"/>
      <protection/>
    </xf>
    <xf numFmtId="0" fontId="4" fillId="33" borderId="0" xfId="0" applyFont="1" applyFill="1" applyAlignment="1" applyProtection="1">
      <alignment horizontal="right" wrapText="1"/>
      <protection/>
    </xf>
    <xf numFmtId="0" fontId="4" fillId="33" borderId="0" xfId="0" applyFont="1" applyFill="1" applyAlignment="1" applyProtection="1">
      <alignment horizontal="left" vertical="top" wrapText="1"/>
      <protection/>
    </xf>
    <xf numFmtId="0" fontId="18" fillId="0" borderId="0" xfId="0" applyFont="1" applyAlignment="1" applyProtection="1">
      <alignment horizontal="left" vertical="top" wrapText="1"/>
      <protection/>
    </xf>
    <xf numFmtId="0" fontId="5" fillId="33" borderId="0" xfId="0" applyFont="1" applyFill="1" applyBorder="1" applyAlignment="1" applyProtection="1">
      <alignment horizontal="right" wrapText="1"/>
      <protection/>
    </xf>
    <xf numFmtId="0" fontId="5" fillId="0" borderId="0" xfId="0" applyFont="1" applyFill="1" applyAlignment="1" applyProtection="1">
      <alignment horizontal="center" vertical="center" wrapText="1"/>
      <protection/>
    </xf>
    <xf numFmtId="0" fontId="5" fillId="0" borderId="0" xfId="0" applyFont="1" applyAlignment="1" applyProtection="1">
      <alignment horizontal="left" vertical="top" wrapText="1"/>
      <protection/>
    </xf>
    <xf numFmtId="3" fontId="4" fillId="34" borderId="17" xfId="0" applyNumberFormat="1" applyFont="1" applyFill="1" applyBorder="1" applyAlignment="1" applyProtection="1">
      <alignment horizontal="center" vertical="center" wrapText="1"/>
      <protection locked="0"/>
    </xf>
    <xf numFmtId="3" fontId="4" fillId="34" borderId="11" xfId="0" applyNumberFormat="1"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O59"/>
  <sheetViews>
    <sheetView tabSelected="1" view="pageBreakPreview" zoomScale="90" zoomScaleNormal="80" zoomScaleSheetLayoutView="90" zoomScalePageLayoutView="0" workbookViewId="0" topLeftCell="A31">
      <selection activeCell="F30" sqref="F30"/>
    </sheetView>
  </sheetViews>
  <sheetFormatPr defaultColWidth="9.140625" defaultRowHeight="12.75"/>
  <cols>
    <col min="1" max="1" width="17.00390625" style="3" customWidth="1"/>
    <col min="2" max="2" width="18.28125" style="3" customWidth="1"/>
    <col min="3" max="3" width="18.140625" style="3" customWidth="1"/>
    <col min="4" max="4" width="17.8515625" style="3" customWidth="1"/>
    <col min="5" max="5" width="17.28125" style="3" bestFit="1" customWidth="1"/>
    <col min="6" max="6" width="18.421875" style="3" customWidth="1"/>
    <col min="7" max="7" width="17.140625" style="3" bestFit="1" customWidth="1"/>
    <col min="8" max="8" width="16.00390625" style="3" bestFit="1" customWidth="1"/>
    <col min="9" max="9" width="16.28125" style="3" customWidth="1"/>
    <col min="10" max="10" width="15.7109375" style="3" customWidth="1"/>
    <col min="11" max="11" width="18.28125" style="3" customWidth="1"/>
    <col min="12" max="12" width="17.00390625" style="3" customWidth="1"/>
    <col min="13" max="13" width="16.7109375" style="3" customWidth="1"/>
    <col min="14" max="14" width="14.8515625" style="3" bestFit="1" customWidth="1"/>
    <col min="15" max="15" width="15.28125" style="3" customWidth="1"/>
    <col min="16" max="16" width="14.140625" style="3" customWidth="1"/>
    <col min="17" max="16384" width="9.140625" style="3" customWidth="1"/>
  </cols>
  <sheetData>
    <row r="1" spans="2:10" ht="24" customHeight="1">
      <c r="B1" s="7" t="s">
        <v>463</v>
      </c>
      <c r="C1" s="126" t="s">
        <v>484</v>
      </c>
      <c r="D1" s="126"/>
      <c r="E1" s="126"/>
      <c r="G1" s="7" t="s">
        <v>465</v>
      </c>
      <c r="H1" s="127">
        <v>41640</v>
      </c>
      <c r="I1" s="127"/>
      <c r="J1" s="114"/>
    </row>
    <row r="2" spans="2:10" ht="31.5" customHeight="1">
      <c r="B2" s="7" t="s">
        <v>464</v>
      </c>
      <c r="C2" s="126" t="s">
        <v>487</v>
      </c>
      <c r="D2" s="126"/>
      <c r="E2" s="126"/>
      <c r="G2" s="7" t="s">
        <v>466</v>
      </c>
      <c r="H2" s="128" t="s">
        <v>483</v>
      </c>
      <c r="I2" s="128"/>
      <c r="J2" s="115"/>
    </row>
    <row r="3" spans="1:15" ht="12.75" customHeight="1">
      <c r="A3" s="26" t="s">
        <v>459</v>
      </c>
      <c r="B3" s="129" t="s">
        <v>1540</v>
      </c>
      <c r="C3" s="130"/>
      <c r="D3" s="130"/>
      <c r="E3" s="130"/>
      <c r="F3" s="130"/>
      <c r="G3" s="130"/>
      <c r="H3" s="130"/>
      <c r="I3" s="130"/>
      <c r="J3" s="130"/>
      <c r="K3" s="130"/>
      <c r="L3" s="130"/>
      <c r="M3" s="130"/>
      <c r="N3" s="130"/>
      <c r="O3" s="130"/>
    </row>
    <row r="4" spans="2:15" ht="16.5" customHeight="1">
      <c r="B4" s="130"/>
      <c r="C4" s="130"/>
      <c r="D4" s="130"/>
      <c r="E4" s="130"/>
      <c r="F4" s="130"/>
      <c r="G4" s="130"/>
      <c r="H4" s="130"/>
      <c r="I4" s="130"/>
      <c r="J4" s="130"/>
      <c r="K4" s="130"/>
      <c r="L4" s="130"/>
      <c r="M4" s="130"/>
      <c r="N4" s="130"/>
      <c r="O4" s="130"/>
    </row>
    <row r="5" spans="2:15" ht="24.75" customHeight="1">
      <c r="B5" s="130"/>
      <c r="C5" s="130"/>
      <c r="D5" s="130"/>
      <c r="E5" s="130"/>
      <c r="F5" s="130"/>
      <c r="G5" s="130"/>
      <c r="H5" s="130"/>
      <c r="I5" s="130"/>
      <c r="J5" s="130"/>
      <c r="K5" s="130"/>
      <c r="L5" s="130"/>
      <c r="M5" s="130"/>
      <c r="N5" s="130"/>
      <c r="O5" s="130"/>
    </row>
    <row r="6" spans="1:7" ht="11.25" customHeight="1">
      <c r="A6" s="2"/>
      <c r="B6" s="2"/>
      <c r="E6" s="2"/>
      <c r="F6" s="2"/>
      <c r="G6" s="2"/>
    </row>
    <row r="7" spans="1:15" ht="31.5" customHeight="1">
      <c r="A7" s="133" t="s">
        <v>467</v>
      </c>
      <c r="B7" s="133"/>
      <c r="C7" s="134"/>
      <c r="D7" s="27">
        <v>5</v>
      </c>
      <c r="E7" s="8" t="s">
        <v>436</v>
      </c>
      <c r="F7" s="131" t="s">
        <v>472</v>
      </c>
      <c r="G7" s="131"/>
      <c r="H7" s="131"/>
      <c r="I7" s="131"/>
      <c r="J7" s="131"/>
      <c r="K7" s="131"/>
      <c r="L7" s="131"/>
      <c r="M7" s="131"/>
      <c r="N7" s="131"/>
      <c r="O7" s="131"/>
    </row>
    <row r="8" spans="1:15" ht="41.25" customHeight="1">
      <c r="A8" s="133" t="s">
        <v>471</v>
      </c>
      <c r="B8" s="133"/>
      <c r="C8" s="134"/>
      <c r="D8" s="27">
        <v>0</v>
      </c>
      <c r="E8" s="8" t="s">
        <v>436</v>
      </c>
      <c r="F8" s="131" t="s">
        <v>475</v>
      </c>
      <c r="G8" s="131"/>
      <c r="H8" s="131"/>
      <c r="I8" s="131"/>
      <c r="J8" s="131"/>
      <c r="K8" s="131"/>
      <c r="L8" s="131"/>
      <c r="M8" s="131"/>
      <c r="N8" s="131"/>
      <c r="O8" s="131"/>
    </row>
    <row r="9" spans="1:15" ht="39" customHeight="1">
      <c r="A9" s="133" t="s">
        <v>468</v>
      </c>
      <c r="B9" s="133"/>
      <c r="C9" s="134"/>
      <c r="D9" s="27">
        <v>42844</v>
      </c>
      <c r="E9" s="8" t="s">
        <v>437</v>
      </c>
      <c r="F9" s="131" t="s">
        <v>481</v>
      </c>
      <c r="G9" s="131"/>
      <c r="H9" s="131"/>
      <c r="I9" s="131"/>
      <c r="J9" s="131"/>
      <c r="K9" s="131"/>
      <c r="L9" s="131"/>
      <c r="M9" s="131"/>
      <c r="N9" s="131"/>
      <c r="O9" s="131"/>
    </row>
    <row r="10" spans="1:15" ht="39.75" customHeight="1">
      <c r="A10" s="133" t="s">
        <v>469</v>
      </c>
      <c r="B10" s="133"/>
      <c r="C10" s="134"/>
      <c r="D10" s="27">
        <v>47511</v>
      </c>
      <c r="E10" s="8" t="s">
        <v>437</v>
      </c>
      <c r="F10" s="131" t="s">
        <v>482</v>
      </c>
      <c r="G10" s="131"/>
      <c r="H10" s="131"/>
      <c r="I10" s="131"/>
      <c r="J10" s="131"/>
      <c r="K10" s="131"/>
      <c r="L10" s="131"/>
      <c r="M10" s="131"/>
      <c r="N10" s="131"/>
      <c r="O10" s="131"/>
    </row>
    <row r="11" spans="1:15" ht="65.25" customHeight="1">
      <c r="A11" s="133" t="s">
        <v>470</v>
      </c>
      <c r="B11" s="133"/>
      <c r="C11" s="134"/>
      <c r="D11" s="27">
        <v>22000</v>
      </c>
      <c r="E11" s="8" t="s">
        <v>437</v>
      </c>
      <c r="F11" s="131" t="s">
        <v>462</v>
      </c>
      <c r="G11" s="131"/>
      <c r="H11" s="131"/>
      <c r="I11" s="131"/>
      <c r="J11" s="131"/>
      <c r="K11" s="131"/>
      <c r="L11" s="131"/>
      <c r="M11" s="131"/>
      <c r="N11" s="131"/>
      <c r="O11" s="131"/>
    </row>
    <row r="12" spans="1:15" s="77" customFormat="1" ht="48" customHeight="1">
      <c r="A12" s="133" t="s">
        <v>1516</v>
      </c>
      <c r="B12" s="133"/>
      <c r="C12" s="134"/>
      <c r="D12" s="78">
        <v>0.074</v>
      </c>
      <c r="E12" s="79" t="s">
        <v>1517</v>
      </c>
      <c r="F12" s="132" t="s">
        <v>1518</v>
      </c>
      <c r="G12" s="132"/>
      <c r="H12" s="132"/>
      <c r="I12" s="132"/>
      <c r="J12" s="132"/>
      <c r="K12" s="132"/>
      <c r="L12" s="132"/>
      <c r="M12" s="132"/>
      <c r="N12" s="132"/>
      <c r="O12" s="132"/>
    </row>
    <row r="13" spans="1:15" s="77" customFormat="1" ht="54.75" customHeight="1">
      <c r="A13" s="133" t="s">
        <v>1519</v>
      </c>
      <c r="B13" s="133"/>
      <c r="C13" s="134"/>
      <c r="D13" s="150" t="s">
        <v>1522</v>
      </c>
      <c r="E13" s="151"/>
      <c r="F13" s="132" t="s">
        <v>1521</v>
      </c>
      <c r="G13" s="132"/>
      <c r="H13" s="132"/>
      <c r="I13" s="132"/>
      <c r="J13" s="132"/>
      <c r="K13" s="132"/>
      <c r="L13" s="132"/>
      <c r="M13" s="132"/>
      <c r="N13" s="132"/>
      <c r="O13" s="132"/>
    </row>
    <row r="14" spans="1:15" s="77" customFormat="1" ht="24" customHeight="1">
      <c r="A14" s="133" t="s">
        <v>1524</v>
      </c>
      <c r="B14" s="133"/>
      <c r="C14" s="134"/>
      <c r="D14" s="135"/>
      <c r="E14" s="136"/>
      <c r="F14" s="132" t="s">
        <v>1525</v>
      </c>
      <c r="G14" s="132"/>
      <c r="H14" s="132"/>
      <c r="I14" s="132"/>
      <c r="J14" s="132"/>
      <c r="K14" s="132"/>
      <c r="L14" s="132"/>
      <c r="M14" s="132"/>
      <c r="N14" s="132"/>
      <c r="O14" s="132"/>
    </row>
    <row r="15" spans="1:15" s="77" customFormat="1" ht="24" customHeight="1">
      <c r="A15" s="133" t="s">
        <v>1532</v>
      </c>
      <c r="B15" s="133"/>
      <c r="C15" s="134"/>
      <c r="D15" s="135"/>
      <c r="E15" s="136"/>
      <c r="F15" s="132" t="s">
        <v>1533</v>
      </c>
      <c r="G15" s="132"/>
      <c r="H15" s="132"/>
      <c r="I15" s="132"/>
      <c r="J15" s="132"/>
      <c r="K15" s="132"/>
      <c r="L15" s="132"/>
      <c r="M15" s="132"/>
      <c r="N15" s="132"/>
      <c r="O15" s="132"/>
    </row>
    <row r="16" spans="1:11" s="77" customFormat="1" ht="6.75" customHeight="1">
      <c r="A16" s="75"/>
      <c r="B16" s="75"/>
      <c r="C16" s="75"/>
      <c r="D16" s="81"/>
      <c r="E16" s="81"/>
      <c r="F16" s="80"/>
      <c r="G16" s="80"/>
      <c r="H16" s="80"/>
      <c r="I16" s="80"/>
      <c r="J16" s="80"/>
      <c r="K16" s="76"/>
    </row>
    <row r="17" spans="1:10" ht="33" customHeight="1">
      <c r="A17" s="50"/>
      <c r="B17" s="51"/>
      <c r="C17" s="143" t="s">
        <v>518</v>
      </c>
      <c r="D17" s="143"/>
      <c r="E17" s="61">
        <v>94027</v>
      </c>
      <c r="F17" s="49" t="s">
        <v>497</v>
      </c>
      <c r="G17" s="48">
        <f>VLOOKUP($E$17,FCZ,6,FALSE)</f>
        <v>5</v>
      </c>
      <c r="H17" s="49" t="s">
        <v>433</v>
      </c>
      <c r="I17" s="48" t="str">
        <f>VLOOKUP(E17,FCZ,7,FALSE)</f>
        <v>PG&amp;E</v>
      </c>
      <c r="J17" s="48"/>
    </row>
    <row r="18" spans="1:10" ht="9.75" customHeight="1">
      <c r="A18" s="50"/>
      <c r="B18" s="51"/>
      <c r="C18" s="51"/>
      <c r="D18" s="51"/>
      <c r="E18" s="51"/>
      <c r="F18" s="51"/>
      <c r="G18" s="51"/>
      <c r="H18" s="51"/>
      <c r="I18" s="51"/>
      <c r="J18" s="51"/>
    </row>
    <row r="19" spans="1:41" ht="33" customHeight="1">
      <c r="A19" s="50"/>
      <c r="B19" s="51"/>
      <c r="C19" s="143" t="s">
        <v>516</v>
      </c>
      <c r="D19" s="143"/>
      <c r="E19" s="62">
        <v>7800</v>
      </c>
      <c r="F19" s="49" t="s">
        <v>434</v>
      </c>
      <c r="G19" s="48" t="str">
        <f>VLOOKUP($E$17,FCZ,2,FALSE)</f>
        <v>ATHERTON</v>
      </c>
      <c r="H19" s="49" t="s">
        <v>435</v>
      </c>
      <c r="I19" s="48" t="str">
        <f>VLOOKUP($E$17,FCZ,8,FALSE)</f>
        <v>PG&amp;E</v>
      </c>
      <c r="J19" s="48"/>
      <c r="AM19" s="120" t="s">
        <v>1522</v>
      </c>
      <c r="AN19"/>
      <c r="AO19" s="121" t="b">
        <v>1</v>
      </c>
    </row>
    <row r="20" spans="1:41" ht="36.75" customHeight="1">
      <c r="A20" s="50"/>
      <c r="B20" s="148" t="s">
        <v>500</v>
      </c>
      <c r="C20" s="148"/>
      <c r="D20" s="148"/>
      <c r="E20" s="52"/>
      <c r="F20" s="52"/>
      <c r="G20" s="51"/>
      <c r="H20" s="51"/>
      <c r="I20" s="51"/>
      <c r="J20" s="51"/>
      <c r="AM20" s="120" t="s">
        <v>1523</v>
      </c>
      <c r="AN20"/>
      <c r="AO20" s="121" t="b">
        <v>1</v>
      </c>
    </row>
    <row r="21" spans="1:41" ht="36.75" customHeight="1">
      <c r="A21" s="50"/>
      <c r="B21" s="53" t="s">
        <v>488</v>
      </c>
      <c r="C21" s="63" t="b">
        <v>1</v>
      </c>
      <c r="D21" s="49" t="s">
        <v>502</v>
      </c>
      <c r="E21" s="64" t="s">
        <v>491</v>
      </c>
      <c r="F21" s="49" t="s">
        <v>1473</v>
      </c>
      <c r="G21" s="64" t="s">
        <v>1482</v>
      </c>
      <c r="H21" s="49" t="s">
        <v>1485</v>
      </c>
      <c r="I21" s="48">
        <f>VLOOKUP(G21,ListData!D3:E7,2,FALSE)</f>
        <v>5</v>
      </c>
      <c r="J21" s="48"/>
      <c r="AM21" s="120" t="s">
        <v>1520</v>
      </c>
      <c r="AN21"/>
      <c r="AO21"/>
    </row>
    <row r="22" spans="1:10" ht="36.75" customHeight="1">
      <c r="A22" s="50"/>
      <c r="B22" s="53" t="s">
        <v>489</v>
      </c>
      <c r="C22" s="63" t="b">
        <v>1</v>
      </c>
      <c r="D22" s="140" t="s">
        <v>515</v>
      </c>
      <c r="E22" s="140"/>
      <c r="F22" s="140"/>
      <c r="G22" s="140"/>
      <c r="H22" s="140"/>
      <c r="I22" s="52"/>
      <c r="J22" s="52"/>
    </row>
    <row r="23" spans="1:10" ht="36.75" customHeight="1">
      <c r="A23" s="50"/>
      <c r="B23" s="53" t="s">
        <v>490</v>
      </c>
      <c r="C23" s="63" t="b">
        <v>1</v>
      </c>
      <c r="D23" s="49" t="s">
        <v>514</v>
      </c>
      <c r="E23" s="64" t="s">
        <v>508</v>
      </c>
      <c r="F23" s="52"/>
      <c r="G23" s="52"/>
      <c r="H23" s="52"/>
      <c r="I23" s="52"/>
      <c r="J23" s="52"/>
    </row>
    <row r="24" spans="1:8" ht="11.25" customHeight="1" thickBot="1">
      <c r="A24" s="141"/>
      <c r="B24" s="141"/>
      <c r="C24" s="4"/>
      <c r="D24" s="9"/>
      <c r="E24" s="142"/>
      <c r="F24" s="142"/>
      <c r="G24" s="142"/>
      <c r="H24" s="142"/>
    </row>
    <row r="25" spans="1:15" ht="75.75" thickBot="1">
      <c r="A25" s="10" t="s">
        <v>460</v>
      </c>
      <c r="B25" s="5" t="s">
        <v>450</v>
      </c>
      <c r="C25" s="5" t="s">
        <v>451</v>
      </c>
      <c r="D25" s="5" t="s">
        <v>456</v>
      </c>
      <c r="E25" s="5" t="s">
        <v>458</v>
      </c>
      <c r="F25" s="5" t="s">
        <v>1530</v>
      </c>
      <c r="G25" s="5" t="s">
        <v>452</v>
      </c>
      <c r="H25" s="5" t="s">
        <v>453</v>
      </c>
      <c r="I25" s="113" t="s">
        <v>1531</v>
      </c>
      <c r="J25" s="6" t="s">
        <v>454</v>
      </c>
      <c r="K25" s="6" t="s">
        <v>455</v>
      </c>
      <c r="L25" s="6" t="s">
        <v>1526</v>
      </c>
      <c r="M25" s="6" t="s">
        <v>1527</v>
      </c>
      <c r="N25" s="6" t="s">
        <v>1528</v>
      </c>
      <c r="O25" s="102" t="s">
        <v>1529</v>
      </c>
    </row>
    <row r="26" spans="1:15" ht="15">
      <c r="A26" s="11" t="s">
        <v>438</v>
      </c>
      <c r="B26" s="28">
        <v>744</v>
      </c>
      <c r="C26" s="29">
        <v>744</v>
      </c>
      <c r="D26" s="30">
        <f aca="true" t="shared" si="0" ref="D26:D38">C26/B26</f>
        <v>1</v>
      </c>
      <c r="E26" s="31">
        <f>C26*($D$7-$D$8)</f>
        <v>3720</v>
      </c>
      <c r="F26" s="33">
        <v>3164</v>
      </c>
      <c r="G26" s="31">
        <f aca="true" t="shared" si="1" ref="G26:G37">C26*$D$11</f>
        <v>16368000</v>
      </c>
      <c r="H26" s="116">
        <f aca="true" t="shared" si="2" ref="H26:H37">($C$21=TRUE)*VLOOKUP($A26,FCZ_HDD,$G$17+1,FALSE)/VLOOKUP("Annual Total",FCZ_HDD,$G$17+1,FALSE)*VLOOKUP(TEXT($G$17,"00")&amp;$E$21&amp;TEXT($I$21,"00"),BTU_PER_SQFT,4,FALSE)*$E$19+($C$22=TRUE)*HLOOKUP($A26,Pool_Load,2,FALSE)*1000000+($C$23=TRUE)*VLOOKUP($E$23,DHW_SQFT_YR,2,FALSE)*$E$19/12</f>
        <v>85387670.29481393</v>
      </c>
      <c r="I26" s="118">
        <f>G26/H26</f>
        <v>0.19169043895315316</v>
      </c>
      <c r="J26" s="31">
        <f aca="true" t="shared" si="3" ref="J26:J37">MIN(G26,H26)</f>
        <v>16368000</v>
      </c>
      <c r="K26" s="93">
        <f aca="true" t="shared" si="4" ref="K26:K37">C26*$D$9</f>
        <v>31875936</v>
      </c>
      <c r="L26" s="94">
        <f aca="true" t="shared" si="5" ref="L26:L37">C26*$D$10</f>
        <v>35348184</v>
      </c>
      <c r="M26" s="95">
        <f>L26*53.02/1000000</f>
        <v>1874.16071568</v>
      </c>
      <c r="N26" s="95">
        <f>J26/(0.8*1000000)*53.02</f>
        <v>1084.7892000000002</v>
      </c>
      <c r="O26" s="99">
        <f>M26-N26</f>
        <v>789.3715156799999</v>
      </c>
    </row>
    <row r="27" spans="1:15" ht="15">
      <c r="A27" s="12" t="s">
        <v>439</v>
      </c>
      <c r="B27" s="32">
        <v>672</v>
      </c>
      <c r="C27" s="33">
        <v>672</v>
      </c>
      <c r="D27" s="34">
        <f t="shared" si="0"/>
        <v>1</v>
      </c>
      <c r="E27" s="35">
        <f aca="true" t="shared" si="6" ref="E27:E37">C27*($D$7-$D$8)</f>
        <v>3360</v>
      </c>
      <c r="F27" s="33">
        <v>3209</v>
      </c>
      <c r="G27" s="35">
        <f t="shared" si="1"/>
        <v>14784000</v>
      </c>
      <c r="H27" s="116">
        <f t="shared" si="2"/>
        <v>70323418.32554588</v>
      </c>
      <c r="I27" s="118">
        <f aca="true" t="shared" si="7" ref="I27:I37">G27/H27</f>
        <v>0.21022868842297907</v>
      </c>
      <c r="J27" s="35">
        <f t="shared" si="3"/>
        <v>14784000</v>
      </c>
      <c r="K27" s="90">
        <f t="shared" si="4"/>
        <v>28791168</v>
      </c>
      <c r="L27" s="91">
        <f t="shared" si="5"/>
        <v>31927392</v>
      </c>
      <c r="M27" s="92">
        <f aca="true" t="shared" si="8" ref="M27:M37">L27*53.02/1000000</f>
        <v>1692.7903238400002</v>
      </c>
      <c r="N27" s="92">
        <f aca="true" t="shared" si="9" ref="N27:N37">J27/(0.8*1000000)*53.02</f>
        <v>979.8096</v>
      </c>
      <c r="O27" s="100">
        <f aca="true" t="shared" si="10" ref="O27:O37">M27-N27</f>
        <v>712.9807238400001</v>
      </c>
    </row>
    <row r="28" spans="1:15" ht="15">
      <c r="A28" s="12" t="s">
        <v>440</v>
      </c>
      <c r="B28" s="32">
        <v>744</v>
      </c>
      <c r="C28" s="33">
        <v>744</v>
      </c>
      <c r="D28" s="34">
        <f t="shared" si="0"/>
        <v>1</v>
      </c>
      <c r="E28" s="35">
        <f t="shared" si="6"/>
        <v>3720</v>
      </c>
      <c r="F28" s="33">
        <v>5000</v>
      </c>
      <c r="G28" s="35">
        <f t="shared" si="1"/>
        <v>16368000</v>
      </c>
      <c r="H28" s="116">
        <f t="shared" si="2"/>
        <v>68659954.6689915</v>
      </c>
      <c r="I28" s="118">
        <f t="shared" si="7"/>
        <v>0.23839223429304396</v>
      </c>
      <c r="J28" s="35">
        <f t="shared" si="3"/>
        <v>16368000</v>
      </c>
      <c r="K28" s="90">
        <f t="shared" si="4"/>
        <v>31875936</v>
      </c>
      <c r="L28" s="91">
        <f t="shared" si="5"/>
        <v>35348184</v>
      </c>
      <c r="M28" s="92">
        <f t="shared" si="8"/>
        <v>1874.16071568</v>
      </c>
      <c r="N28" s="92">
        <f t="shared" si="9"/>
        <v>1084.7892000000002</v>
      </c>
      <c r="O28" s="100">
        <f t="shared" si="10"/>
        <v>789.3715156799999</v>
      </c>
    </row>
    <row r="29" spans="1:15" ht="15">
      <c r="A29" s="12" t="s">
        <v>441</v>
      </c>
      <c r="B29" s="32">
        <v>720</v>
      </c>
      <c r="C29" s="33">
        <v>720</v>
      </c>
      <c r="D29" s="34">
        <f t="shared" si="0"/>
        <v>1</v>
      </c>
      <c r="E29" s="35">
        <f t="shared" si="6"/>
        <v>3600</v>
      </c>
      <c r="F29" s="33">
        <v>4520</v>
      </c>
      <c r="G29" s="35">
        <f t="shared" si="1"/>
        <v>15840000</v>
      </c>
      <c r="H29" s="116">
        <f t="shared" si="2"/>
        <v>66924135.634377226</v>
      </c>
      <c r="I29" s="118">
        <f t="shared" si="7"/>
        <v>0.23668591084295446</v>
      </c>
      <c r="J29" s="35">
        <f t="shared" si="3"/>
        <v>15840000</v>
      </c>
      <c r="K29" s="90">
        <f t="shared" si="4"/>
        <v>30847680</v>
      </c>
      <c r="L29" s="91">
        <f t="shared" si="5"/>
        <v>34207920</v>
      </c>
      <c r="M29" s="92">
        <f t="shared" si="8"/>
        <v>1813.7039184</v>
      </c>
      <c r="N29" s="92">
        <f t="shared" si="9"/>
        <v>1049.796</v>
      </c>
      <c r="O29" s="100">
        <f t="shared" si="10"/>
        <v>763.9079184</v>
      </c>
    </row>
    <row r="30" spans="1:15" ht="15">
      <c r="A30" s="12" t="s">
        <v>442</v>
      </c>
      <c r="B30" s="32">
        <v>744</v>
      </c>
      <c r="C30" s="33">
        <v>744</v>
      </c>
      <c r="D30" s="34">
        <f t="shared" si="0"/>
        <v>1</v>
      </c>
      <c r="E30" s="35">
        <f t="shared" si="6"/>
        <v>3720</v>
      </c>
      <c r="F30" s="33">
        <v>3721</v>
      </c>
      <c r="G30" s="35">
        <f t="shared" si="1"/>
        <v>16368000</v>
      </c>
      <c r="H30" s="116">
        <f t="shared" si="2"/>
        <v>53428187.338773146</v>
      </c>
      <c r="I30" s="118">
        <f t="shared" si="7"/>
        <v>0.30635514351656934</v>
      </c>
      <c r="J30" s="35">
        <f t="shared" si="3"/>
        <v>16368000</v>
      </c>
      <c r="K30" s="90">
        <f t="shared" si="4"/>
        <v>31875936</v>
      </c>
      <c r="L30" s="91">
        <f t="shared" si="5"/>
        <v>35348184</v>
      </c>
      <c r="M30" s="92">
        <f t="shared" si="8"/>
        <v>1874.16071568</v>
      </c>
      <c r="N30" s="92">
        <f t="shared" si="9"/>
        <v>1084.7892000000002</v>
      </c>
      <c r="O30" s="100">
        <f t="shared" si="10"/>
        <v>789.3715156799999</v>
      </c>
    </row>
    <row r="31" spans="1:15" ht="15">
      <c r="A31" s="12" t="s">
        <v>443</v>
      </c>
      <c r="B31" s="32">
        <v>720</v>
      </c>
      <c r="C31" s="33">
        <v>720</v>
      </c>
      <c r="D31" s="34">
        <f t="shared" si="0"/>
        <v>1</v>
      </c>
      <c r="E31" s="35">
        <f t="shared" si="6"/>
        <v>3600</v>
      </c>
      <c r="F31" s="33">
        <v>3599</v>
      </c>
      <c r="G31" s="35">
        <f t="shared" si="1"/>
        <v>15840000</v>
      </c>
      <c r="H31" s="116">
        <f t="shared" si="2"/>
        <v>38922630.012832195</v>
      </c>
      <c r="I31" s="118">
        <f t="shared" si="7"/>
        <v>0.40696119442025874</v>
      </c>
      <c r="J31" s="35">
        <f t="shared" si="3"/>
        <v>15840000</v>
      </c>
      <c r="K31" s="90">
        <f t="shared" si="4"/>
        <v>30847680</v>
      </c>
      <c r="L31" s="91">
        <f t="shared" si="5"/>
        <v>34207920</v>
      </c>
      <c r="M31" s="92">
        <f t="shared" si="8"/>
        <v>1813.7039184</v>
      </c>
      <c r="N31" s="92">
        <f t="shared" si="9"/>
        <v>1049.796</v>
      </c>
      <c r="O31" s="100">
        <f t="shared" si="10"/>
        <v>763.9079184</v>
      </c>
    </row>
    <row r="32" spans="1:15" ht="15">
      <c r="A32" s="12" t="s">
        <v>444</v>
      </c>
      <c r="B32" s="32">
        <v>744</v>
      </c>
      <c r="C32" s="33">
        <v>744</v>
      </c>
      <c r="D32" s="34">
        <f t="shared" si="0"/>
        <v>1</v>
      </c>
      <c r="E32" s="35">
        <f t="shared" si="6"/>
        <v>3720</v>
      </c>
      <c r="F32" s="33">
        <v>2808</v>
      </c>
      <c r="G32" s="35">
        <f t="shared" si="1"/>
        <v>16368000</v>
      </c>
      <c r="H32" s="116">
        <f t="shared" si="2"/>
        <v>23576484.6390497</v>
      </c>
      <c r="I32" s="118">
        <f t="shared" si="7"/>
        <v>0.6942510832547827</v>
      </c>
      <c r="J32" s="35">
        <f t="shared" si="3"/>
        <v>16368000</v>
      </c>
      <c r="K32" s="90">
        <f t="shared" si="4"/>
        <v>31875936</v>
      </c>
      <c r="L32" s="91">
        <f t="shared" si="5"/>
        <v>35348184</v>
      </c>
      <c r="M32" s="92">
        <f t="shared" si="8"/>
        <v>1874.16071568</v>
      </c>
      <c r="N32" s="92">
        <f t="shared" si="9"/>
        <v>1084.7892000000002</v>
      </c>
      <c r="O32" s="100">
        <f t="shared" si="10"/>
        <v>789.3715156799999</v>
      </c>
    </row>
    <row r="33" spans="1:15" ht="15">
      <c r="A33" s="12" t="s">
        <v>445</v>
      </c>
      <c r="B33" s="32">
        <v>744</v>
      </c>
      <c r="C33" s="33">
        <v>744</v>
      </c>
      <c r="D33" s="34">
        <f t="shared" si="0"/>
        <v>1</v>
      </c>
      <c r="E33" s="35">
        <f t="shared" si="6"/>
        <v>3720</v>
      </c>
      <c r="F33" s="33">
        <v>2852</v>
      </c>
      <c r="G33" s="35">
        <f t="shared" si="1"/>
        <v>16368000</v>
      </c>
      <c r="H33" s="116">
        <f t="shared" si="2"/>
        <v>27700471.71295072</v>
      </c>
      <c r="I33" s="118">
        <f t="shared" si="7"/>
        <v>0.5908924645621654</v>
      </c>
      <c r="J33" s="35">
        <f t="shared" si="3"/>
        <v>16368000</v>
      </c>
      <c r="K33" s="90">
        <f t="shared" si="4"/>
        <v>31875936</v>
      </c>
      <c r="L33" s="91">
        <f t="shared" si="5"/>
        <v>35348184</v>
      </c>
      <c r="M33" s="92">
        <f t="shared" si="8"/>
        <v>1874.16071568</v>
      </c>
      <c r="N33" s="92">
        <f t="shared" si="9"/>
        <v>1084.7892000000002</v>
      </c>
      <c r="O33" s="100">
        <f t="shared" si="10"/>
        <v>789.3715156799999</v>
      </c>
    </row>
    <row r="34" spans="1:15" ht="15">
      <c r="A34" s="12" t="s">
        <v>446</v>
      </c>
      <c r="B34" s="32">
        <v>720</v>
      </c>
      <c r="C34" s="33">
        <v>720</v>
      </c>
      <c r="D34" s="34">
        <f t="shared" si="0"/>
        <v>1</v>
      </c>
      <c r="E34" s="35">
        <f t="shared" si="6"/>
        <v>3600</v>
      </c>
      <c r="F34" s="33">
        <v>2764</v>
      </c>
      <c r="G34" s="35">
        <f t="shared" si="1"/>
        <v>15840000</v>
      </c>
      <c r="H34" s="116">
        <f t="shared" si="2"/>
        <v>33771321.46946559</v>
      </c>
      <c r="I34" s="118">
        <f t="shared" si="7"/>
        <v>0.46903702048857543</v>
      </c>
      <c r="J34" s="35">
        <f t="shared" si="3"/>
        <v>15840000</v>
      </c>
      <c r="K34" s="90">
        <f t="shared" si="4"/>
        <v>30847680</v>
      </c>
      <c r="L34" s="91">
        <f t="shared" si="5"/>
        <v>34207920</v>
      </c>
      <c r="M34" s="92">
        <f t="shared" si="8"/>
        <v>1813.7039184</v>
      </c>
      <c r="N34" s="92">
        <f t="shared" si="9"/>
        <v>1049.796</v>
      </c>
      <c r="O34" s="100">
        <f t="shared" si="10"/>
        <v>763.9079184</v>
      </c>
    </row>
    <row r="35" spans="1:15" ht="15">
      <c r="A35" s="12" t="s">
        <v>447</v>
      </c>
      <c r="B35" s="32">
        <v>744</v>
      </c>
      <c r="C35" s="33">
        <v>744</v>
      </c>
      <c r="D35" s="34">
        <f t="shared" si="0"/>
        <v>1</v>
      </c>
      <c r="E35" s="35">
        <f t="shared" si="6"/>
        <v>3720</v>
      </c>
      <c r="F35" s="33">
        <v>2540</v>
      </c>
      <c r="G35" s="35">
        <f t="shared" si="1"/>
        <v>16368000</v>
      </c>
      <c r="H35" s="116">
        <f t="shared" si="2"/>
        <v>51170604.160634235</v>
      </c>
      <c r="I35" s="118">
        <f t="shared" si="7"/>
        <v>0.31987115001843136</v>
      </c>
      <c r="J35" s="35">
        <f t="shared" si="3"/>
        <v>16368000</v>
      </c>
      <c r="K35" s="90">
        <f t="shared" si="4"/>
        <v>31875936</v>
      </c>
      <c r="L35" s="91">
        <f t="shared" si="5"/>
        <v>35348184</v>
      </c>
      <c r="M35" s="92">
        <f t="shared" si="8"/>
        <v>1874.16071568</v>
      </c>
      <c r="N35" s="92">
        <f t="shared" si="9"/>
        <v>1084.7892000000002</v>
      </c>
      <c r="O35" s="100">
        <f t="shared" si="10"/>
        <v>789.3715156799999</v>
      </c>
    </row>
    <row r="36" spans="1:15" ht="15">
      <c r="A36" s="12" t="s">
        <v>448</v>
      </c>
      <c r="B36" s="32">
        <v>720</v>
      </c>
      <c r="C36" s="33">
        <v>720</v>
      </c>
      <c r="D36" s="34">
        <f t="shared" si="0"/>
        <v>1</v>
      </c>
      <c r="E36" s="35">
        <f t="shared" si="6"/>
        <v>3600</v>
      </c>
      <c r="F36" s="33">
        <v>2852</v>
      </c>
      <c r="G36" s="35">
        <f t="shared" si="1"/>
        <v>15840000</v>
      </c>
      <c r="H36" s="116">
        <f t="shared" si="2"/>
        <v>67552174.41267416</v>
      </c>
      <c r="I36" s="118">
        <f t="shared" si="7"/>
        <v>0.2344854201618134</v>
      </c>
      <c r="J36" s="35">
        <f t="shared" si="3"/>
        <v>15840000</v>
      </c>
      <c r="K36" s="90">
        <f t="shared" si="4"/>
        <v>30847680</v>
      </c>
      <c r="L36" s="91">
        <f t="shared" si="5"/>
        <v>34207920</v>
      </c>
      <c r="M36" s="92">
        <f t="shared" si="8"/>
        <v>1813.7039184</v>
      </c>
      <c r="N36" s="92">
        <f t="shared" si="9"/>
        <v>1049.796</v>
      </c>
      <c r="O36" s="100">
        <f t="shared" si="10"/>
        <v>763.9079184</v>
      </c>
    </row>
    <row r="37" spans="1:15" ht="15.75" thickBot="1">
      <c r="A37" s="13" t="s">
        <v>449</v>
      </c>
      <c r="B37" s="36">
        <v>744</v>
      </c>
      <c r="C37" s="37">
        <v>350</v>
      </c>
      <c r="D37" s="38">
        <f t="shared" si="0"/>
        <v>0.47043010752688175</v>
      </c>
      <c r="E37" s="39">
        <f t="shared" si="6"/>
        <v>1750</v>
      </c>
      <c r="F37" s="107">
        <v>3120</v>
      </c>
      <c r="G37" s="39">
        <f t="shared" si="1"/>
        <v>7700000</v>
      </c>
      <c r="H37" s="117">
        <f t="shared" si="2"/>
        <v>84297602.47762531</v>
      </c>
      <c r="I37" s="119">
        <f t="shared" si="7"/>
        <v>0.09134304860027036</v>
      </c>
      <c r="J37" s="39">
        <f t="shared" si="3"/>
        <v>7700000</v>
      </c>
      <c r="K37" s="96">
        <f t="shared" si="4"/>
        <v>14995400</v>
      </c>
      <c r="L37" s="97">
        <f t="shared" si="5"/>
        <v>16628850</v>
      </c>
      <c r="M37" s="98">
        <f t="shared" si="8"/>
        <v>881.661627</v>
      </c>
      <c r="N37" s="98">
        <f t="shared" si="9"/>
        <v>510.31750000000005</v>
      </c>
      <c r="O37" s="101">
        <f t="shared" si="10"/>
        <v>371.3441269999999</v>
      </c>
    </row>
    <row r="38" spans="1:15" ht="15.75" thickBot="1">
      <c r="A38" s="14" t="s">
        <v>457</v>
      </c>
      <c r="B38" s="40">
        <f>SUM(B26:B37)</f>
        <v>8760</v>
      </c>
      <c r="C38" s="41">
        <f>SUM(C26:C37)</f>
        <v>8366</v>
      </c>
      <c r="D38" s="42">
        <f t="shared" si="0"/>
        <v>0.9550228310502283</v>
      </c>
      <c r="E38" s="105">
        <f>SUM(E26:E37)</f>
        <v>41830</v>
      </c>
      <c r="F38" s="123">
        <f>SUM(F26:F37)</f>
        <v>40149</v>
      </c>
      <c r="G38" s="106">
        <f>SUM(G26:G37)</f>
        <v>184052000</v>
      </c>
      <c r="H38" s="59">
        <f>SUM(H26:H37)</f>
        <v>671714655.1477337</v>
      </c>
      <c r="I38" s="122">
        <f>G38/H38</f>
        <v>0.27400325210936555</v>
      </c>
      <c r="J38" s="43">
        <f aca="true" t="shared" si="11" ref="J38:O38">SUM(J26:J37)</f>
        <v>184052000</v>
      </c>
      <c r="K38" s="104">
        <f t="shared" si="11"/>
        <v>358432904</v>
      </c>
      <c r="L38" s="104">
        <f t="shared" si="11"/>
        <v>397477026</v>
      </c>
      <c r="M38" s="104">
        <f t="shared" si="11"/>
        <v>21074.23191852</v>
      </c>
      <c r="N38" s="104">
        <f t="shared" si="11"/>
        <v>12198.046300000002</v>
      </c>
      <c r="O38" s="103">
        <f t="shared" si="11"/>
        <v>8876.18561852</v>
      </c>
    </row>
    <row r="39" spans="1:6" ht="15">
      <c r="A39" s="2"/>
      <c r="C39" s="2"/>
      <c r="E39" s="15"/>
      <c r="F39" s="16"/>
    </row>
    <row r="40" spans="1:15" ht="15.75">
      <c r="A40" s="147" t="s">
        <v>476</v>
      </c>
      <c r="B40" s="147"/>
      <c r="C40" s="147"/>
      <c r="D40" s="17" t="str">
        <f>IF($D$13="Renewable","EXEMPT",IF(OR(AND(E41,E42),E43),"PASS","FAIL"))</f>
        <v>PASS</v>
      </c>
      <c r="E40" s="67">
        <f>IF($D$13="Renewable","Renewable Fuel Generators are Exempt from the Minimum Operating Efficiency Requirement","")</f>
      </c>
      <c r="F40" s="18"/>
      <c r="G40" s="19"/>
      <c r="H40" s="19"/>
      <c r="I40" s="19"/>
      <c r="J40" s="19"/>
      <c r="K40" s="66"/>
      <c r="L40" s="66"/>
      <c r="M40" s="66"/>
      <c r="N40" s="66"/>
      <c r="O40" s="66"/>
    </row>
    <row r="41" spans="1:15" ht="15">
      <c r="A41" s="144" t="s">
        <v>485</v>
      </c>
      <c r="B41" s="144"/>
      <c r="C41" s="20">
        <f>$J$38/($E$38*3413+$J$38)</f>
        <v>0.5631639575067195</v>
      </c>
      <c r="D41" s="21" t="s">
        <v>473</v>
      </c>
      <c r="E41" s="22" t="b">
        <f>(C41&gt;=0.05)</f>
        <v>1</v>
      </c>
      <c r="F41" s="137" t="s">
        <v>479</v>
      </c>
      <c r="G41" s="137"/>
      <c r="H41" s="137"/>
      <c r="I41" s="137"/>
      <c r="J41" s="66"/>
      <c r="K41" s="66"/>
      <c r="L41" s="66"/>
      <c r="M41" s="66"/>
      <c r="N41" s="66"/>
      <c r="O41" s="66"/>
    </row>
    <row r="42" spans="1:15" ht="15">
      <c r="A42" s="144" t="s">
        <v>486</v>
      </c>
      <c r="B42" s="144"/>
      <c r="C42" s="20">
        <f>($E$38*3413+0.5*$J$38)/$K$38</f>
        <v>0.655050882270563</v>
      </c>
      <c r="D42" s="21" t="s">
        <v>474</v>
      </c>
      <c r="E42" s="22" t="b">
        <f>(C42&gt;=0.425)</f>
        <v>1</v>
      </c>
      <c r="F42" s="137" t="s">
        <v>480</v>
      </c>
      <c r="G42" s="137"/>
      <c r="H42" s="137"/>
      <c r="I42" s="137"/>
      <c r="J42" s="66"/>
      <c r="K42" s="66"/>
      <c r="L42" s="66"/>
      <c r="M42" s="66"/>
      <c r="N42" s="66"/>
      <c r="O42" s="66"/>
    </row>
    <row r="43" spans="1:15" ht="15">
      <c r="A43" s="144" t="s">
        <v>477</v>
      </c>
      <c r="B43" s="144" t="s">
        <v>477</v>
      </c>
      <c r="C43" s="20">
        <f>D7*3413/D10</f>
        <v>0.3591799793731978</v>
      </c>
      <c r="D43" s="21" t="s">
        <v>478</v>
      </c>
      <c r="E43" s="22" t="b">
        <f>(C43&gt;=0.4)</f>
        <v>0</v>
      </c>
      <c r="F43" s="137" t="s">
        <v>461</v>
      </c>
      <c r="G43" s="137"/>
      <c r="H43" s="137"/>
      <c r="I43" s="137"/>
      <c r="J43" s="66"/>
      <c r="K43" s="66"/>
      <c r="L43" s="66"/>
      <c r="M43" s="66"/>
      <c r="N43" s="66"/>
      <c r="O43" s="66"/>
    </row>
    <row r="44" spans="1:6" ht="15">
      <c r="A44" s="7"/>
      <c r="B44" s="7"/>
      <c r="C44" s="23"/>
      <c r="D44" s="24"/>
      <c r="E44" s="25"/>
      <c r="F44" s="2"/>
    </row>
    <row r="45" spans="1:10" ht="15.75">
      <c r="A45" s="149"/>
      <c r="B45" s="149"/>
      <c r="C45" s="149"/>
      <c r="D45" s="149"/>
      <c r="I45" s="7"/>
      <c r="J45" s="7"/>
    </row>
    <row r="46" spans="1:15" ht="15.75">
      <c r="A46" s="138" t="s">
        <v>1505</v>
      </c>
      <c r="B46" s="138"/>
      <c r="C46" s="138"/>
      <c r="D46" s="108" t="str">
        <f>IF(OR($D$13="Waste Gas",$D$13="Renewable",$AO$19),"EXEMPT",IF(AND(E47,OR(E48,E49)),"PASS","FAIL"))</f>
        <v>EXEMPT</v>
      </c>
      <c r="E46" s="67">
        <f>IF(OR($D$13="Waste Gas",$D$13="Renewable"),"Waste Gas &amp; Renewable Fuel Generators are Exempt from the Emissions Requirements","")</f>
      </c>
      <c r="F46" s="68"/>
      <c r="G46" s="69"/>
      <c r="H46" s="69"/>
      <c r="I46" s="69"/>
      <c r="J46" s="69"/>
      <c r="K46" s="66"/>
      <c r="L46" s="66"/>
      <c r="M46" s="66"/>
      <c r="N46" s="66"/>
      <c r="O46" s="66"/>
    </row>
    <row r="47" spans="1:15" ht="15" customHeight="1">
      <c r="A47" s="139" t="s">
        <v>1506</v>
      </c>
      <c r="B47" s="139"/>
      <c r="C47" s="82">
        <f>($D$7*3413+$D$11)/$D$10</f>
        <v>0.8222306413251668</v>
      </c>
      <c r="D47" s="83" t="s">
        <v>1507</v>
      </c>
      <c r="E47" s="84" t="b">
        <f>(C47&gt;=0.6)</f>
        <v>1</v>
      </c>
      <c r="F47" s="85" t="s">
        <v>461</v>
      </c>
      <c r="G47" s="86"/>
      <c r="H47" s="86"/>
      <c r="I47" s="86"/>
      <c r="J47" s="86"/>
      <c r="K47" s="66"/>
      <c r="L47" s="66"/>
      <c r="M47" s="66"/>
      <c r="N47" s="66"/>
      <c r="O47" s="66"/>
    </row>
    <row r="48" spans="1:15" ht="15">
      <c r="A48" s="139" t="s">
        <v>1508</v>
      </c>
      <c r="B48" s="139"/>
      <c r="C48" s="87">
        <f>D12</f>
        <v>0.074</v>
      </c>
      <c r="D48" s="83" t="s">
        <v>1509</v>
      </c>
      <c r="E48" s="84" t="b">
        <f>(C48&lt;=0.07)</f>
        <v>0</v>
      </c>
      <c r="F48" s="85" t="s">
        <v>461</v>
      </c>
      <c r="G48" s="88"/>
      <c r="H48" s="88"/>
      <c r="I48" s="88"/>
      <c r="J48" s="88"/>
      <c r="K48" s="66"/>
      <c r="L48" s="66"/>
      <c r="M48" s="66"/>
      <c r="N48" s="66"/>
      <c r="O48" s="66"/>
    </row>
    <row r="49" spans="1:15" ht="15">
      <c r="A49" s="139" t="s">
        <v>1510</v>
      </c>
      <c r="B49" s="139"/>
      <c r="C49" s="87">
        <f>(C48*D7/1000)/(D7/1000+J38/1000000/3.4/C38)</f>
        <v>0.03225641025641025</v>
      </c>
      <c r="D49" s="83" t="s">
        <v>1509</v>
      </c>
      <c r="E49" s="84" t="b">
        <f>(C49&lt;=0.07)</f>
        <v>1</v>
      </c>
      <c r="F49" s="145" t="s">
        <v>1511</v>
      </c>
      <c r="G49" s="145"/>
      <c r="H49" s="145"/>
      <c r="I49" s="145"/>
      <c r="J49" s="112"/>
      <c r="K49" s="66"/>
      <c r="L49" s="66"/>
      <c r="M49" s="66"/>
      <c r="N49" s="66"/>
      <c r="O49" s="66"/>
    </row>
    <row r="50" spans="1:15" ht="15">
      <c r="A50" s="71"/>
      <c r="B50" s="71"/>
      <c r="C50" s="89"/>
      <c r="D50" s="89"/>
      <c r="E50" s="89"/>
      <c r="F50" s="145"/>
      <c r="G50" s="145"/>
      <c r="H50" s="145"/>
      <c r="I50" s="145"/>
      <c r="J50" s="112"/>
      <c r="K50" s="66"/>
      <c r="L50" s="66"/>
      <c r="M50" s="66"/>
      <c r="N50" s="66"/>
      <c r="O50" s="66"/>
    </row>
    <row r="51" spans="1:10" ht="15">
      <c r="A51" s="146"/>
      <c r="B51" s="146"/>
      <c r="C51" s="146"/>
      <c r="D51" s="146"/>
      <c r="E51" s="72"/>
      <c r="F51" s="72"/>
      <c r="G51" s="72"/>
      <c r="H51" s="72"/>
      <c r="I51" s="73"/>
      <c r="J51" s="73"/>
    </row>
    <row r="52" spans="1:15" ht="15.75">
      <c r="A52" s="138" t="s">
        <v>1512</v>
      </c>
      <c r="B52" s="138"/>
      <c r="C52" s="138"/>
      <c r="D52" s="108" t="str">
        <f>IF($D$13="Renewable","EXEMPT",IF(E53,"PASS","FAIL"))</f>
        <v>PASS</v>
      </c>
      <c r="E52" s="67">
        <f>IF($D$13="Renewable","Renewable Fuel Generators are Exempt from the Emissions Requirements","")</f>
      </c>
      <c r="F52" s="68"/>
      <c r="G52" s="69"/>
      <c r="H52" s="69"/>
      <c r="I52" s="69"/>
      <c r="J52" s="69"/>
      <c r="K52" s="66"/>
      <c r="L52" s="66"/>
      <c r="M52" s="66"/>
      <c r="N52" s="66"/>
      <c r="O52" s="66"/>
    </row>
    <row r="53" spans="1:15" ht="15">
      <c r="A53" s="139" t="s">
        <v>1513</v>
      </c>
      <c r="B53" s="139"/>
      <c r="C53" s="109">
        <f>O38/(E38/1000)</f>
        <v>212.196644</v>
      </c>
      <c r="D53" s="124" t="s">
        <v>1538</v>
      </c>
      <c r="E53" s="84" t="b">
        <f>(C53&lt;350)</f>
        <v>1</v>
      </c>
      <c r="F53" s="125" t="s">
        <v>1539</v>
      </c>
      <c r="G53" s="69"/>
      <c r="H53" s="69"/>
      <c r="I53" s="69"/>
      <c r="J53" s="69"/>
      <c r="K53" s="66"/>
      <c r="L53" s="66"/>
      <c r="M53" s="66"/>
      <c r="N53" s="66"/>
      <c r="O53" s="66"/>
    </row>
    <row r="54" spans="1:10" ht="15">
      <c r="A54"/>
      <c r="B54"/>
      <c r="C54"/>
      <c r="D54"/>
      <c r="E54"/>
      <c r="F54"/>
      <c r="G54"/>
      <c r="H54"/>
      <c r="I54"/>
      <c r="J54"/>
    </row>
    <row r="55" spans="1:15" ht="15.75">
      <c r="A55" s="138" t="s">
        <v>1535</v>
      </c>
      <c r="B55" s="138"/>
      <c r="C55" s="138"/>
      <c r="D55" s="108" t="str">
        <f>IF($D$13="Renewable","EXEMPT",IF(E56,"PASS","FAIL"))</f>
        <v>PASS</v>
      </c>
      <c r="E55" s="67">
        <f>IF($D$13="Renewable","Renewable Fuel Generators are Exempt from the Coincidence of Load Requirements","")</f>
      </c>
      <c r="F55" s="68"/>
      <c r="G55" s="70"/>
      <c r="H55" s="70"/>
      <c r="I55" s="70"/>
      <c r="J55" s="70"/>
      <c r="K55" s="66"/>
      <c r="L55" s="66"/>
      <c r="M55" s="66"/>
      <c r="N55" s="66"/>
      <c r="O55" s="66"/>
    </row>
    <row r="56" spans="1:15" ht="15">
      <c r="A56" s="144" t="s">
        <v>1537</v>
      </c>
      <c r="B56" s="139"/>
      <c r="C56" s="110">
        <f>I38</f>
        <v>0.27400325210936555</v>
      </c>
      <c r="D56" s="111" t="s">
        <v>1515</v>
      </c>
      <c r="E56" s="84" t="b">
        <f>(C56&lt;=1)</f>
        <v>1</v>
      </c>
      <c r="F56" s="85" t="s">
        <v>1514</v>
      </c>
      <c r="G56" s="74"/>
      <c r="H56" s="74"/>
      <c r="I56" s="74"/>
      <c r="J56" s="74"/>
      <c r="K56" s="66"/>
      <c r="L56" s="66"/>
      <c r="M56" s="66"/>
      <c r="N56" s="66"/>
      <c r="O56" s="66"/>
    </row>
    <row r="58" spans="1:15" ht="15.75">
      <c r="A58" s="138" t="s">
        <v>1536</v>
      </c>
      <c r="B58" s="138"/>
      <c r="C58" s="138"/>
      <c r="D58" s="108" t="str">
        <f>IF(E59,"PASS","FAIL")</f>
        <v>PASS</v>
      </c>
      <c r="E58" s="67">
        <f>IF($D$13="Renewable","Renewable Fuel Generators are Exempt from the Coincidence of Load Requirements","")</f>
      </c>
      <c r="F58" s="68"/>
      <c r="G58" s="70"/>
      <c r="H58" s="70"/>
      <c r="I58" s="70"/>
      <c r="J58" s="70"/>
      <c r="K58" s="66"/>
      <c r="L58" s="66"/>
      <c r="M58" s="66"/>
      <c r="N58" s="66"/>
      <c r="O58" s="66"/>
    </row>
    <row r="59" spans="1:15" ht="15">
      <c r="A59" s="139" t="s">
        <v>1534</v>
      </c>
      <c r="B59" s="139"/>
      <c r="C59" s="110">
        <f>E38/F38</f>
        <v>1.041869037834068</v>
      </c>
      <c r="D59" s="83" t="str">
        <f>IF(AO20=TRUE,"≤1.25","≤1.00")</f>
        <v>≤1.25</v>
      </c>
      <c r="E59" s="84" t="b">
        <f>(C59&lt;=IF(AO20=TRUE,1.25,1))</f>
        <v>1</v>
      </c>
      <c r="F59" s="85" t="s">
        <v>1514</v>
      </c>
      <c r="G59" s="74"/>
      <c r="H59" s="74"/>
      <c r="I59" s="74"/>
      <c r="J59" s="74"/>
      <c r="K59" s="66"/>
      <c r="L59" s="66"/>
      <c r="M59" s="66"/>
      <c r="N59" s="66"/>
      <c r="O59" s="66"/>
    </row>
  </sheetData>
  <sheetProtection password="FE11" sheet="1" selectLockedCells="1"/>
  <mergeCells count="52">
    <mergeCell ref="F13:O13"/>
    <mergeCell ref="F14:O14"/>
    <mergeCell ref="A9:C9"/>
    <mergeCell ref="A10:C10"/>
    <mergeCell ref="A11:C11"/>
    <mergeCell ref="A12:C12"/>
    <mergeCell ref="D13:E13"/>
    <mergeCell ref="A51:D51"/>
    <mergeCell ref="A52:C52"/>
    <mergeCell ref="A49:B49"/>
    <mergeCell ref="A40:C40"/>
    <mergeCell ref="C19:D19"/>
    <mergeCell ref="B20:D20"/>
    <mergeCell ref="A48:B48"/>
    <mergeCell ref="A45:D45"/>
    <mergeCell ref="A43:B43"/>
    <mergeCell ref="A53:B53"/>
    <mergeCell ref="A55:C55"/>
    <mergeCell ref="A59:B59"/>
    <mergeCell ref="A56:B56"/>
    <mergeCell ref="A58:C58"/>
    <mergeCell ref="F9:O9"/>
    <mergeCell ref="F10:O10"/>
    <mergeCell ref="F49:I50"/>
    <mergeCell ref="A41:B41"/>
    <mergeCell ref="A42:B42"/>
    <mergeCell ref="F41:I41"/>
    <mergeCell ref="F42:I42"/>
    <mergeCell ref="F43:I43"/>
    <mergeCell ref="A46:C46"/>
    <mergeCell ref="A47:B47"/>
    <mergeCell ref="D15:E15"/>
    <mergeCell ref="D22:H22"/>
    <mergeCell ref="A24:B24"/>
    <mergeCell ref="E24:H24"/>
    <mergeCell ref="C17:D17"/>
    <mergeCell ref="F15:O15"/>
    <mergeCell ref="A14:C14"/>
    <mergeCell ref="D14:E14"/>
    <mergeCell ref="A13:C13"/>
    <mergeCell ref="A7:C7"/>
    <mergeCell ref="A8:C8"/>
    <mergeCell ref="F8:O8"/>
    <mergeCell ref="A15:C15"/>
    <mergeCell ref="F11:O11"/>
    <mergeCell ref="F12:O12"/>
    <mergeCell ref="C1:E1"/>
    <mergeCell ref="C2:E2"/>
    <mergeCell ref="H1:I1"/>
    <mergeCell ref="H2:I2"/>
    <mergeCell ref="B3:O5"/>
    <mergeCell ref="F7:O7"/>
  </mergeCells>
  <conditionalFormatting sqref="D22">
    <cfRule type="expression" priority="1" dxfId="0" stopIfTrue="1">
      <formula>$C$22</formula>
    </cfRule>
  </conditionalFormatting>
  <dataValidations count="5">
    <dataValidation type="list" allowBlank="1" showInputMessage="1" showErrorMessage="1" sqref="G21">
      <formula1>Vintage</formula1>
    </dataValidation>
    <dataValidation type="list" allowBlank="1" showInputMessage="1" showErrorMessage="1" sqref="E23">
      <formula1>Household_Size</formula1>
    </dataValidation>
    <dataValidation type="list" allowBlank="1" showInputMessage="1" showErrorMessage="1" sqref="E17">
      <formula1>ZIP</formula1>
    </dataValidation>
    <dataValidation type="list" allowBlank="1" showInputMessage="1" showErrorMessage="1" sqref="E21">
      <formula1>Res_type</formula1>
    </dataValidation>
    <dataValidation type="list" allowBlank="1" showInputMessage="1" showErrorMessage="1" sqref="D13:E13">
      <formula1>$AM$19:$AM$21</formula1>
    </dataValidation>
  </dataValidations>
  <printOptions horizontalCentered="1" verticalCentered="1"/>
  <pageMargins left="0.5" right="0.5" top="0.5" bottom="0.5" header="0.5" footer="0.25"/>
  <pageSetup fitToHeight="1" fitToWidth="1" horizontalDpi="600" verticalDpi="600" orientation="portrait" scale="38" r:id="rId3"/>
  <headerFooter alignWithMargins="0">
    <oddHeader>&amp;C&amp;"Arial,Bold"&amp;14Self-Generation Incentive Program
Minimum Operating Efficiency Spreadsheet&amp;R&amp;"Arial,Bold Italic"&amp;12Residential CHP Version&amp;"Arial,Regular"&amp;10
</oddHeader>
    <oddFooter>&amp;L&amp;D&amp;C&amp;P of &amp;N&amp;R&amp;F</oddFooter>
  </headerFooter>
  <legacyDrawing r:id="rId2"/>
</worksheet>
</file>

<file path=xl/worksheets/sheet2.xml><?xml version="1.0" encoding="utf-8"?>
<worksheet xmlns="http://schemas.openxmlformats.org/spreadsheetml/2006/main" xmlns:r="http://schemas.openxmlformats.org/officeDocument/2006/relationships">
  <dimension ref="A2:M6"/>
  <sheetViews>
    <sheetView zoomScalePageLayoutView="0" workbookViewId="0" topLeftCell="A1">
      <selection activeCell="F7" sqref="F7"/>
    </sheetView>
  </sheetViews>
  <sheetFormatPr defaultColWidth="9.140625" defaultRowHeight="12.75"/>
  <sheetData>
    <row r="2" ht="14.25">
      <c r="B2" t="s">
        <v>505</v>
      </c>
    </row>
    <row r="3" spans="2:13" ht="12.75">
      <c r="B3" t="s">
        <v>438</v>
      </c>
      <c r="C3" t="s">
        <v>439</v>
      </c>
      <c r="D3" t="s">
        <v>440</v>
      </c>
      <c r="E3" t="s">
        <v>441</v>
      </c>
      <c r="F3" t="s">
        <v>442</v>
      </c>
      <c r="G3" t="s">
        <v>443</v>
      </c>
      <c r="H3" t="s">
        <v>444</v>
      </c>
      <c r="I3" t="s">
        <v>445</v>
      </c>
      <c r="J3" t="s">
        <v>446</v>
      </c>
      <c r="K3" t="s">
        <v>447</v>
      </c>
      <c r="L3" t="s">
        <v>448</v>
      </c>
      <c r="M3" t="s">
        <v>449</v>
      </c>
    </row>
    <row r="4" spans="1:13" ht="12.75">
      <c r="A4" t="s">
        <v>503</v>
      </c>
      <c r="B4" s="65">
        <v>73</v>
      </c>
      <c r="C4" s="65">
        <v>61</v>
      </c>
      <c r="D4" s="65">
        <v>59</v>
      </c>
      <c r="E4" s="65">
        <v>59</v>
      </c>
      <c r="F4" s="65">
        <v>46</v>
      </c>
      <c r="G4" s="65">
        <v>33</v>
      </c>
      <c r="H4" s="65">
        <v>19</v>
      </c>
      <c r="I4" s="65">
        <v>23</v>
      </c>
      <c r="J4" s="65">
        <v>29</v>
      </c>
      <c r="K4" s="65">
        <v>45</v>
      </c>
      <c r="L4" s="65">
        <v>60</v>
      </c>
      <c r="M4" s="65">
        <v>74</v>
      </c>
    </row>
    <row r="6" ht="12.75">
      <c r="A6" t="s">
        <v>504</v>
      </c>
    </row>
  </sheetData>
  <sheetProtection select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2672"/>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2" max="3" width="14.28125" style="0" bestFit="1" customWidth="1"/>
  </cols>
  <sheetData>
    <row r="1" spans="1:11" ht="12.75">
      <c r="A1" s="45" t="s">
        <v>519</v>
      </c>
      <c r="B1" s="45" t="s">
        <v>520</v>
      </c>
      <c r="C1" s="45" t="s">
        <v>521</v>
      </c>
      <c r="D1" s="45" t="s">
        <v>522</v>
      </c>
      <c r="E1" s="45" t="s">
        <v>523</v>
      </c>
      <c r="F1" t="s">
        <v>524</v>
      </c>
      <c r="G1" t="s">
        <v>525</v>
      </c>
      <c r="H1" t="s">
        <v>526</v>
      </c>
      <c r="I1" t="s">
        <v>527</v>
      </c>
      <c r="J1" t="s">
        <v>528</v>
      </c>
      <c r="K1" t="s">
        <v>529</v>
      </c>
    </row>
    <row r="2" spans="1:11" ht="12.75">
      <c r="A2" s="45">
        <v>90001</v>
      </c>
      <c r="B2" s="45" t="s">
        <v>1383</v>
      </c>
      <c r="C2" s="45" t="s">
        <v>1383</v>
      </c>
      <c r="D2" s="45"/>
      <c r="E2" s="45">
        <v>3783</v>
      </c>
      <c r="F2">
        <v>11</v>
      </c>
      <c r="G2" t="s">
        <v>70</v>
      </c>
      <c r="H2" t="s">
        <v>876</v>
      </c>
      <c r="I2" t="s">
        <v>24</v>
      </c>
      <c r="J2" t="s">
        <v>1384</v>
      </c>
      <c r="K2" t="s">
        <v>539</v>
      </c>
    </row>
    <row r="3" spans="1:11" ht="12.75">
      <c r="A3" s="45">
        <v>90002</v>
      </c>
      <c r="B3" s="45" t="s">
        <v>1383</v>
      </c>
      <c r="C3" s="45" t="s">
        <v>1383</v>
      </c>
      <c r="D3" s="45"/>
      <c r="E3" s="45">
        <v>4260</v>
      </c>
      <c r="F3">
        <v>11</v>
      </c>
      <c r="G3" t="s">
        <v>70</v>
      </c>
      <c r="H3" t="s">
        <v>876</v>
      </c>
      <c r="I3" t="s">
        <v>24</v>
      </c>
      <c r="J3" t="s">
        <v>1384</v>
      </c>
      <c r="K3" t="s">
        <v>539</v>
      </c>
    </row>
    <row r="4" spans="1:11" ht="12.75">
      <c r="A4" s="45">
        <v>90003</v>
      </c>
      <c r="B4" s="45" t="s">
        <v>1383</v>
      </c>
      <c r="C4" s="45" t="s">
        <v>1383</v>
      </c>
      <c r="D4" s="45"/>
      <c r="E4" s="45">
        <v>6180</v>
      </c>
      <c r="F4">
        <v>11</v>
      </c>
      <c r="G4" t="s">
        <v>70</v>
      </c>
      <c r="H4" t="s">
        <v>876</v>
      </c>
      <c r="I4" t="s">
        <v>24</v>
      </c>
      <c r="J4" t="s">
        <v>1384</v>
      </c>
      <c r="K4" t="s">
        <v>536</v>
      </c>
    </row>
    <row r="5" spans="1:11" ht="12.75">
      <c r="A5" s="45">
        <v>90004</v>
      </c>
      <c r="B5" s="45" t="s">
        <v>1383</v>
      </c>
      <c r="C5" s="45" t="s">
        <v>1383</v>
      </c>
      <c r="D5" s="45"/>
      <c r="E5" s="45">
        <v>6180</v>
      </c>
      <c r="F5">
        <v>11</v>
      </c>
      <c r="G5" t="s">
        <v>70</v>
      </c>
      <c r="H5" t="s">
        <v>876</v>
      </c>
      <c r="I5" t="s">
        <v>24</v>
      </c>
      <c r="J5" t="s">
        <v>1384</v>
      </c>
      <c r="K5" t="s">
        <v>539</v>
      </c>
    </row>
    <row r="6" spans="1:11" ht="12.75">
      <c r="A6" s="45">
        <v>90005</v>
      </c>
      <c r="B6" s="45" t="s">
        <v>1383</v>
      </c>
      <c r="C6" s="45" t="s">
        <v>1383</v>
      </c>
      <c r="D6" s="45"/>
      <c r="E6" s="45">
        <v>6180</v>
      </c>
      <c r="F6">
        <v>11</v>
      </c>
      <c r="G6" t="s">
        <v>70</v>
      </c>
      <c r="H6" t="s">
        <v>876</v>
      </c>
      <c r="I6" t="s">
        <v>24</v>
      </c>
      <c r="J6" t="s">
        <v>1384</v>
      </c>
      <c r="K6" t="s">
        <v>539</v>
      </c>
    </row>
    <row r="7" spans="1:11" ht="12.75">
      <c r="A7" s="45">
        <v>90006</v>
      </c>
      <c r="B7" s="45" t="s">
        <v>1383</v>
      </c>
      <c r="C7" s="45" t="s">
        <v>1383</v>
      </c>
      <c r="D7" s="45"/>
      <c r="E7" s="45">
        <v>6180</v>
      </c>
      <c r="F7">
        <v>11</v>
      </c>
      <c r="G7" t="s">
        <v>70</v>
      </c>
      <c r="H7" t="s">
        <v>876</v>
      </c>
      <c r="I7" t="s">
        <v>24</v>
      </c>
      <c r="J7" t="s">
        <v>1384</v>
      </c>
      <c r="K7" t="s">
        <v>564</v>
      </c>
    </row>
    <row r="8" spans="1:11" ht="12.75">
      <c r="A8" s="45">
        <v>90007</v>
      </c>
      <c r="B8" s="45" t="s">
        <v>1383</v>
      </c>
      <c r="C8" s="45" t="s">
        <v>1383</v>
      </c>
      <c r="D8" s="45"/>
      <c r="E8" s="45">
        <v>6180</v>
      </c>
      <c r="F8">
        <v>11</v>
      </c>
      <c r="G8" t="s">
        <v>70</v>
      </c>
      <c r="H8" t="s">
        <v>876</v>
      </c>
      <c r="I8" t="s">
        <v>24</v>
      </c>
      <c r="J8" t="s">
        <v>1384</v>
      </c>
      <c r="K8" t="s">
        <v>539</v>
      </c>
    </row>
    <row r="9" spans="1:11" ht="12.75">
      <c r="A9" s="45">
        <v>90008</v>
      </c>
      <c r="B9" s="45" t="s">
        <v>1383</v>
      </c>
      <c r="C9" s="45" t="s">
        <v>1383</v>
      </c>
      <c r="D9" s="45"/>
      <c r="E9" s="45">
        <v>6667</v>
      </c>
      <c r="F9">
        <v>11</v>
      </c>
      <c r="G9" t="s">
        <v>70</v>
      </c>
      <c r="H9" t="s">
        <v>876</v>
      </c>
      <c r="I9" t="s">
        <v>24</v>
      </c>
      <c r="J9" t="s">
        <v>1384</v>
      </c>
      <c r="K9" t="s">
        <v>564</v>
      </c>
    </row>
    <row r="10" spans="1:11" ht="12.75">
      <c r="A10" s="45">
        <v>90009</v>
      </c>
      <c r="B10" s="45" t="s">
        <v>1383</v>
      </c>
      <c r="C10" s="45" t="s">
        <v>1383</v>
      </c>
      <c r="D10" s="45"/>
      <c r="E10" s="45">
        <v>6180</v>
      </c>
      <c r="F10">
        <v>11</v>
      </c>
      <c r="G10" t="s">
        <v>70</v>
      </c>
      <c r="H10" t="s">
        <v>876</v>
      </c>
      <c r="I10" t="s">
        <v>1407</v>
      </c>
      <c r="J10" t="s">
        <v>1384</v>
      </c>
      <c r="K10" t="s">
        <v>536</v>
      </c>
    </row>
    <row r="11" spans="1:11" ht="12.75">
      <c r="A11" s="45">
        <v>90010</v>
      </c>
      <c r="B11" s="45" t="s">
        <v>1383</v>
      </c>
      <c r="C11" s="45" t="s">
        <v>1383</v>
      </c>
      <c r="D11" s="45"/>
      <c r="E11" s="45">
        <v>6180</v>
      </c>
      <c r="F11">
        <v>11</v>
      </c>
      <c r="G11" t="s">
        <v>70</v>
      </c>
      <c r="H11" t="s">
        <v>876</v>
      </c>
      <c r="I11" t="s">
        <v>24</v>
      </c>
      <c r="J11" t="s">
        <v>1384</v>
      </c>
      <c r="K11" t="s">
        <v>564</v>
      </c>
    </row>
    <row r="12" spans="1:11" ht="12.75">
      <c r="A12" s="45">
        <v>90011</v>
      </c>
      <c r="B12" s="45" t="s">
        <v>1383</v>
      </c>
      <c r="C12" s="45" t="s">
        <v>1383</v>
      </c>
      <c r="D12" s="45"/>
      <c r="E12" s="45">
        <v>6180</v>
      </c>
      <c r="F12">
        <v>11</v>
      </c>
      <c r="G12" t="s">
        <v>70</v>
      </c>
      <c r="H12" t="s">
        <v>876</v>
      </c>
      <c r="I12" t="s">
        <v>24</v>
      </c>
      <c r="J12" t="s">
        <v>1384</v>
      </c>
      <c r="K12" t="s">
        <v>536</v>
      </c>
    </row>
    <row r="13" spans="1:11" ht="12.75">
      <c r="A13" s="45">
        <v>90012</v>
      </c>
      <c r="B13" s="45" t="s">
        <v>1383</v>
      </c>
      <c r="C13" s="45" t="s">
        <v>1383</v>
      </c>
      <c r="D13" s="45"/>
      <c r="E13" s="45">
        <v>6180</v>
      </c>
      <c r="F13">
        <v>11</v>
      </c>
      <c r="G13" t="s">
        <v>70</v>
      </c>
      <c r="H13" t="s">
        <v>876</v>
      </c>
      <c r="I13" t="s">
        <v>24</v>
      </c>
      <c r="J13" t="s">
        <v>1384</v>
      </c>
      <c r="K13" t="s">
        <v>536</v>
      </c>
    </row>
    <row r="14" spans="1:11" ht="12.75">
      <c r="A14" s="45">
        <v>90013</v>
      </c>
      <c r="B14" s="45" t="s">
        <v>1383</v>
      </c>
      <c r="C14" s="45" t="s">
        <v>1383</v>
      </c>
      <c r="D14" s="45"/>
      <c r="E14" s="45">
        <v>6180</v>
      </c>
      <c r="F14">
        <v>11</v>
      </c>
      <c r="G14" t="s">
        <v>70</v>
      </c>
      <c r="H14" t="s">
        <v>876</v>
      </c>
      <c r="I14" t="s">
        <v>24</v>
      </c>
      <c r="J14" t="s">
        <v>1384</v>
      </c>
      <c r="K14" t="s">
        <v>536</v>
      </c>
    </row>
    <row r="15" spans="1:11" ht="12.75">
      <c r="A15" s="45">
        <v>90014</v>
      </c>
      <c r="B15" s="45" t="s">
        <v>1383</v>
      </c>
      <c r="C15" s="45" t="s">
        <v>1383</v>
      </c>
      <c r="D15" s="45"/>
      <c r="E15" s="45">
        <v>6180</v>
      </c>
      <c r="F15">
        <v>11</v>
      </c>
      <c r="G15" t="s">
        <v>70</v>
      </c>
      <c r="H15" t="s">
        <v>876</v>
      </c>
      <c r="I15" t="s">
        <v>24</v>
      </c>
      <c r="J15" t="s">
        <v>1384</v>
      </c>
      <c r="K15" t="s">
        <v>536</v>
      </c>
    </row>
    <row r="16" spans="1:11" ht="12.75">
      <c r="A16" s="45">
        <v>90015</v>
      </c>
      <c r="B16" s="45" t="s">
        <v>1383</v>
      </c>
      <c r="C16" s="45" t="s">
        <v>1383</v>
      </c>
      <c r="D16" s="45"/>
      <c r="E16" s="45">
        <v>6180</v>
      </c>
      <c r="F16">
        <v>11</v>
      </c>
      <c r="G16" t="s">
        <v>70</v>
      </c>
      <c r="H16" t="s">
        <v>876</v>
      </c>
      <c r="I16" t="s">
        <v>24</v>
      </c>
      <c r="J16" t="s">
        <v>1384</v>
      </c>
      <c r="K16" t="s">
        <v>564</v>
      </c>
    </row>
    <row r="17" spans="1:11" ht="12.75">
      <c r="A17" s="45">
        <v>90016</v>
      </c>
      <c r="B17" s="45" t="s">
        <v>1383</v>
      </c>
      <c r="C17" s="45" t="s">
        <v>1383</v>
      </c>
      <c r="D17" s="45"/>
      <c r="E17" s="45">
        <v>6180</v>
      </c>
      <c r="F17">
        <v>11</v>
      </c>
      <c r="G17" t="s">
        <v>70</v>
      </c>
      <c r="H17" t="s">
        <v>876</v>
      </c>
      <c r="I17" t="s">
        <v>24</v>
      </c>
      <c r="J17" t="s">
        <v>1384</v>
      </c>
      <c r="K17" t="s">
        <v>564</v>
      </c>
    </row>
    <row r="18" spans="1:11" ht="12.75">
      <c r="A18" s="45">
        <v>90017</v>
      </c>
      <c r="B18" s="45" t="s">
        <v>1383</v>
      </c>
      <c r="C18" s="45" t="s">
        <v>1383</v>
      </c>
      <c r="D18" s="45"/>
      <c r="E18" s="45">
        <v>6180</v>
      </c>
      <c r="F18">
        <v>11</v>
      </c>
      <c r="G18" t="s">
        <v>70</v>
      </c>
      <c r="H18" t="s">
        <v>876</v>
      </c>
      <c r="I18" t="s">
        <v>24</v>
      </c>
      <c r="J18" t="s">
        <v>1384</v>
      </c>
      <c r="K18" t="s">
        <v>564</v>
      </c>
    </row>
    <row r="19" spans="1:11" ht="12.75">
      <c r="A19" s="45">
        <v>90018</v>
      </c>
      <c r="B19" s="45" t="s">
        <v>1383</v>
      </c>
      <c r="C19" s="45" t="s">
        <v>1383</v>
      </c>
      <c r="D19" s="45"/>
      <c r="E19" s="45">
        <v>6180</v>
      </c>
      <c r="F19">
        <v>11</v>
      </c>
      <c r="G19" t="s">
        <v>70</v>
      </c>
      <c r="H19" t="s">
        <v>876</v>
      </c>
      <c r="I19" t="s">
        <v>24</v>
      </c>
      <c r="J19" t="s">
        <v>1384</v>
      </c>
      <c r="K19" t="s">
        <v>564</v>
      </c>
    </row>
    <row r="20" spans="1:11" ht="12.75">
      <c r="A20" s="45">
        <v>90019</v>
      </c>
      <c r="B20" s="45" t="s">
        <v>1383</v>
      </c>
      <c r="C20" s="45" t="s">
        <v>1383</v>
      </c>
      <c r="D20" s="45"/>
      <c r="E20" s="45">
        <v>6180</v>
      </c>
      <c r="F20">
        <v>11</v>
      </c>
      <c r="G20" t="s">
        <v>70</v>
      </c>
      <c r="H20" t="s">
        <v>876</v>
      </c>
      <c r="I20" t="s">
        <v>24</v>
      </c>
      <c r="J20" t="s">
        <v>1384</v>
      </c>
      <c r="K20" t="s">
        <v>564</v>
      </c>
    </row>
    <row r="21" spans="1:11" ht="12.75">
      <c r="A21" s="45">
        <v>90020</v>
      </c>
      <c r="B21" s="45" t="s">
        <v>1383</v>
      </c>
      <c r="C21" s="45" t="s">
        <v>1383</v>
      </c>
      <c r="D21" s="45"/>
      <c r="E21" s="45">
        <v>6180</v>
      </c>
      <c r="F21">
        <v>11</v>
      </c>
      <c r="G21" t="s">
        <v>70</v>
      </c>
      <c r="H21" t="s">
        <v>876</v>
      </c>
      <c r="I21" t="s">
        <v>24</v>
      </c>
      <c r="J21" t="s">
        <v>1384</v>
      </c>
      <c r="K21" t="s">
        <v>564</v>
      </c>
    </row>
    <row r="22" spans="1:11" ht="12.75">
      <c r="A22" s="45">
        <v>90021</v>
      </c>
      <c r="B22" s="45" t="s">
        <v>1383</v>
      </c>
      <c r="C22" s="45" t="s">
        <v>1383</v>
      </c>
      <c r="D22" s="45"/>
      <c r="E22" s="45">
        <v>6180</v>
      </c>
      <c r="F22">
        <v>11</v>
      </c>
      <c r="G22" t="s">
        <v>70</v>
      </c>
      <c r="H22" t="s">
        <v>876</v>
      </c>
      <c r="I22" t="s">
        <v>24</v>
      </c>
      <c r="J22" t="s">
        <v>1384</v>
      </c>
      <c r="K22" t="s">
        <v>564</v>
      </c>
    </row>
    <row r="23" spans="1:11" ht="12.75">
      <c r="A23" s="45">
        <v>90022</v>
      </c>
      <c r="B23" s="45" t="s">
        <v>1383</v>
      </c>
      <c r="C23" s="45" t="s">
        <v>1383</v>
      </c>
      <c r="D23" s="45"/>
      <c r="E23" s="45">
        <v>3699</v>
      </c>
      <c r="F23">
        <v>11</v>
      </c>
      <c r="G23" t="s">
        <v>70</v>
      </c>
      <c r="H23" t="s">
        <v>876</v>
      </c>
      <c r="I23" t="s">
        <v>24</v>
      </c>
      <c r="J23" t="s">
        <v>1384</v>
      </c>
      <c r="K23" t="s">
        <v>539</v>
      </c>
    </row>
    <row r="24" spans="1:11" ht="12.75">
      <c r="A24" s="45">
        <v>90023</v>
      </c>
      <c r="B24" s="45" t="s">
        <v>1383</v>
      </c>
      <c r="C24" s="45" t="s">
        <v>1383</v>
      </c>
      <c r="D24" s="45"/>
      <c r="E24" s="45">
        <v>3652</v>
      </c>
      <c r="F24">
        <v>11</v>
      </c>
      <c r="G24" t="s">
        <v>70</v>
      </c>
      <c r="H24" t="s">
        <v>876</v>
      </c>
      <c r="I24" t="s">
        <v>24</v>
      </c>
      <c r="J24" t="s">
        <v>1384</v>
      </c>
      <c r="K24" t="s">
        <v>564</v>
      </c>
    </row>
    <row r="25" spans="1:11" ht="12.75">
      <c r="A25" s="45">
        <v>90024</v>
      </c>
      <c r="B25" s="45" t="s">
        <v>1383</v>
      </c>
      <c r="C25" s="45" t="s">
        <v>1383</v>
      </c>
      <c r="D25" s="45"/>
      <c r="E25" s="45">
        <v>6180</v>
      </c>
      <c r="F25">
        <v>11</v>
      </c>
      <c r="G25" t="s">
        <v>70</v>
      </c>
      <c r="H25" t="s">
        <v>876</v>
      </c>
      <c r="I25" t="s">
        <v>1407</v>
      </c>
      <c r="J25" t="s">
        <v>1384</v>
      </c>
      <c r="K25" t="s">
        <v>536</v>
      </c>
    </row>
    <row r="26" spans="1:11" ht="12.75">
      <c r="A26" s="45">
        <v>90025</v>
      </c>
      <c r="B26" s="45" t="s">
        <v>1383</v>
      </c>
      <c r="C26" s="45" t="s">
        <v>1383</v>
      </c>
      <c r="D26" s="45"/>
      <c r="E26" s="45">
        <v>6180</v>
      </c>
      <c r="F26">
        <v>11</v>
      </c>
      <c r="G26" t="s">
        <v>70</v>
      </c>
      <c r="H26" t="s">
        <v>876</v>
      </c>
      <c r="I26" t="s">
        <v>1407</v>
      </c>
      <c r="J26" t="s">
        <v>1384</v>
      </c>
      <c r="K26" t="s">
        <v>539</v>
      </c>
    </row>
    <row r="27" spans="1:11" ht="12.75">
      <c r="A27" s="45">
        <v>90026</v>
      </c>
      <c r="B27" s="45" t="s">
        <v>1383</v>
      </c>
      <c r="C27" s="45" t="s">
        <v>1383</v>
      </c>
      <c r="D27" s="45"/>
      <c r="E27" s="45">
        <v>6180</v>
      </c>
      <c r="F27">
        <v>11</v>
      </c>
      <c r="G27" t="s">
        <v>70</v>
      </c>
      <c r="H27" t="s">
        <v>876</v>
      </c>
      <c r="I27" t="s">
        <v>24</v>
      </c>
      <c r="J27" t="s">
        <v>1384</v>
      </c>
      <c r="K27" t="s">
        <v>536</v>
      </c>
    </row>
    <row r="28" spans="1:11" ht="12.75">
      <c r="A28" s="45">
        <v>90027</v>
      </c>
      <c r="B28" s="45" t="s">
        <v>1383</v>
      </c>
      <c r="C28" s="45" t="s">
        <v>1383</v>
      </c>
      <c r="D28" s="45"/>
      <c r="E28" s="45">
        <v>6180</v>
      </c>
      <c r="F28">
        <v>11</v>
      </c>
      <c r="G28" t="s">
        <v>70</v>
      </c>
      <c r="H28" t="s">
        <v>876</v>
      </c>
      <c r="I28" t="s">
        <v>24</v>
      </c>
      <c r="J28" t="s">
        <v>1384</v>
      </c>
      <c r="K28" t="s">
        <v>564</v>
      </c>
    </row>
    <row r="29" spans="1:11" ht="12.75">
      <c r="A29" s="45">
        <v>90028</v>
      </c>
      <c r="B29" s="45" t="s">
        <v>1383</v>
      </c>
      <c r="C29" s="45" t="s">
        <v>1383</v>
      </c>
      <c r="D29" s="45"/>
      <c r="E29" s="45">
        <v>6180</v>
      </c>
      <c r="F29">
        <v>11</v>
      </c>
      <c r="G29" t="s">
        <v>70</v>
      </c>
      <c r="H29" t="s">
        <v>876</v>
      </c>
      <c r="I29" t="s">
        <v>24</v>
      </c>
      <c r="J29" t="s">
        <v>1384</v>
      </c>
      <c r="K29" t="s">
        <v>536</v>
      </c>
    </row>
    <row r="30" spans="1:11" ht="12.75">
      <c r="A30" s="45">
        <v>90029</v>
      </c>
      <c r="B30" s="45" t="s">
        <v>1383</v>
      </c>
      <c r="C30" s="45" t="s">
        <v>1383</v>
      </c>
      <c r="D30" s="45"/>
      <c r="E30" s="45">
        <v>6180</v>
      </c>
      <c r="F30">
        <v>11</v>
      </c>
      <c r="G30" t="s">
        <v>70</v>
      </c>
      <c r="H30" t="s">
        <v>876</v>
      </c>
      <c r="I30" t="s">
        <v>24</v>
      </c>
      <c r="J30" t="s">
        <v>1384</v>
      </c>
      <c r="K30" t="s">
        <v>536</v>
      </c>
    </row>
    <row r="31" spans="1:11" ht="12.75">
      <c r="A31" s="45">
        <v>90030</v>
      </c>
      <c r="B31" s="45" t="s">
        <v>1383</v>
      </c>
      <c r="C31" s="45" t="s">
        <v>1383</v>
      </c>
      <c r="D31" s="45"/>
      <c r="E31" s="45">
        <v>6180</v>
      </c>
      <c r="F31">
        <v>11</v>
      </c>
      <c r="G31" t="s">
        <v>70</v>
      </c>
      <c r="H31" t="s">
        <v>876</v>
      </c>
      <c r="I31" t="s">
        <v>24</v>
      </c>
      <c r="J31" t="s">
        <v>1384</v>
      </c>
      <c r="K31" t="s">
        <v>536</v>
      </c>
    </row>
    <row r="32" spans="1:11" ht="12.75">
      <c r="A32" s="45">
        <v>90031</v>
      </c>
      <c r="B32" s="45" t="s">
        <v>1383</v>
      </c>
      <c r="C32" s="45" t="s">
        <v>1383</v>
      </c>
      <c r="D32" s="45"/>
      <c r="E32" s="45">
        <v>6180</v>
      </c>
      <c r="F32">
        <v>11</v>
      </c>
      <c r="G32" t="s">
        <v>70</v>
      </c>
      <c r="H32" t="s">
        <v>876</v>
      </c>
      <c r="I32" t="s">
        <v>24</v>
      </c>
      <c r="J32" t="s">
        <v>1384</v>
      </c>
      <c r="K32" t="s">
        <v>536</v>
      </c>
    </row>
    <row r="33" spans="1:11" ht="12.75">
      <c r="A33" s="45">
        <v>90032</v>
      </c>
      <c r="B33" s="45" t="s">
        <v>1383</v>
      </c>
      <c r="C33" s="45" t="s">
        <v>1383</v>
      </c>
      <c r="D33" s="45"/>
      <c r="E33" s="45">
        <v>6180</v>
      </c>
      <c r="F33">
        <v>11</v>
      </c>
      <c r="G33" t="s">
        <v>70</v>
      </c>
      <c r="H33" t="s">
        <v>876</v>
      </c>
      <c r="I33" t="s">
        <v>24</v>
      </c>
      <c r="J33" t="s">
        <v>1384</v>
      </c>
      <c r="K33" t="s">
        <v>539</v>
      </c>
    </row>
    <row r="34" spans="1:11" ht="12.75">
      <c r="A34" s="45">
        <v>90033</v>
      </c>
      <c r="B34" s="45" t="s">
        <v>1383</v>
      </c>
      <c r="C34" s="45" t="s">
        <v>1383</v>
      </c>
      <c r="D34" s="45"/>
      <c r="E34" s="45">
        <v>6180</v>
      </c>
      <c r="F34">
        <v>11</v>
      </c>
      <c r="G34" t="s">
        <v>70</v>
      </c>
      <c r="H34" t="s">
        <v>876</v>
      </c>
      <c r="I34" t="s">
        <v>24</v>
      </c>
      <c r="J34" t="s">
        <v>1384</v>
      </c>
      <c r="K34" t="s">
        <v>564</v>
      </c>
    </row>
    <row r="35" spans="1:11" ht="12.75">
      <c r="A35" s="45">
        <v>90034</v>
      </c>
      <c r="B35" s="45" t="s">
        <v>1383</v>
      </c>
      <c r="C35" s="45" t="s">
        <v>1383</v>
      </c>
      <c r="D35" s="45"/>
      <c r="E35" s="45">
        <v>6180</v>
      </c>
      <c r="F35">
        <v>11</v>
      </c>
      <c r="G35" t="s">
        <v>70</v>
      </c>
      <c r="H35" t="s">
        <v>876</v>
      </c>
      <c r="I35" t="s">
        <v>1407</v>
      </c>
      <c r="J35" t="s">
        <v>1384</v>
      </c>
      <c r="K35" t="s">
        <v>536</v>
      </c>
    </row>
    <row r="36" spans="1:11" ht="12.75">
      <c r="A36" s="45">
        <v>90035</v>
      </c>
      <c r="B36" s="45" t="s">
        <v>1383</v>
      </c>
      <c r="C36" s="45" t="s">
        <v>1383</v>
      </c>
      <c r="D36" s="45"/>
      <c r="E36" s="45">
        <v>6180</v>
      </c>
      <c r="F36">
        <v>11</v>
      </c>
      <c r="G36" t="s">
        <v>70</v>
      </c>
      <c r="H36" t="s">
        <v>876</v>
      </c>
      <c r="I36" t="s">
        <v>1407</v>
      </c>
      <c r="J36" t="s">
        <v>1384</v>
      </c>
      <c r="K36" t="s">
        <v>564</v>
      </c>
    </row>
    <row r="37" spans="1:11" ht="12.75">
      <c r="A37" s="45">
        <v>90036</v>
      </c>
      <c r="B37" s="45" t="s">
        <v>1383</v>
      </c>
      <c r="C37" s="45" t="s">
        <v>1383</v>
      </c>
      <c r="D37" s="45"/>
      <c r="E37" s="45">
        <v>6180</v>
      </c>
      <c r="F37">
        <v>11</v>
      </c>
      <c r="G37" t="s">
        <v>70</v>
      </c>
      <c r="H37" t="s">
        <v>876</v>
      </c>
      <c r="I37" t="s">
        <v>24</v>
      </c>
      <c r="J37" t="s">
        <v>1384</v>
      </c>
      <c r="K37" t="s">
        <v>536</v>
      </c>
    </row>
    <row r="38" spans="1:11" ht="12.75">
      <c r="A38" s="45">
        <v>90037</v>
      </c>
      <c r="B38" s="45" t="s">
        <v>1383</v>
      </c>
      <c r="C38" s="45" t="s">
        <v>1383</v>
      </c>
      <c r="D38" s="45"/>
      <c r="E38" s="45">
        <v>6180</v>
      </c>
      <c r="F38">
        <v>11</v>
      </c>
      <c r="G38" t="s">
        <v>70</v>
      </c>
      <c r="H38" t="s">
        <v>876</v>
      </c>
      <c r="I38" t="s">
        <v>24</v>
      </c>
      <c r="J38" t="s">
        <v>1384</v>
      </c>
      <c r="K38" t="s">
        <v>564</v>
      </c>
    </row>
    <row r="39" spans="1:11" ht="12.75">
      <c r="A39" s="45">
        <v>90038</v>
      </c>
      <c r="B39" s="45" t="s">
        <v>1383</v>
      </c>
      <c r="C39" s="45" t="s">
        <v>1383</v>
      </c>
      <c r="D39" s="45"/>
      <c r="E39" s="45">
        <v>6180</v>
      </c>
      <c r="F39">
        <v>11</v>
      </c>
      <c r="G39" t="s">
        <v>70</v>
      </c>
      <c r="H39" t="s">
        <v>876</v>
      </c>
      <c r="I39" t="s">
        <v>24</v>
      </c>
      <c r="J39" t="s">
        <v>1384</v>
      </c>
      <c r="K39" t="s">
        <v>564</v>
      </c>
    </row>
    <row r="40" spans="1:11" ht="12.75">
      <c r="A40" s="45">
        <v>90039</v>
      </c>
      <c r="B40" s="45" t="s">
        <v>1383</v>
      </c>
      <c r="C40" s="45" t="s">
        <v>1383</v>
      </c>
      <c r="D40" s="45"/>
      <c r="E40" s="45">
        <v>6180</v>
      </c>
      <c r="F40">
        <v>11</v>
      </c>
      <c r="G40" t="s">
        <v>70</v>
      </c>
      <c r="H40" t="s">
        <v>876</v>
      </c>
      <c r="I40" t="s">
        <v>24</v>
      </c>
      <c r="J40" t="s">
        <v>1384</v>
      </c>
      <c r="K40" t="s">
        <v>536</v>
      </c>
    </row>
    <row r="41" spans="1:11" ht="12.75">
      <c r="A41" s="45">
        <v>90040</v>
      </c>
      <c r="B41" s="45" t="s">
        <v>1383</v>
      </c>
      <c r="C41" s="45" t="s">
        <v>1383</v>
      </c>
      <c r="D41" s="45"/>
      <c r="E41" s="45">
        <v>4110</v>
      </c>
      <c r="F41">
        <v>11</v>
      </c>
      <c r="G41" t="s">
        <v>70</v>
      </c>
      <c r="H41" t="s">
        <v>876</v>
      </c>
      <c r="I41" t="s">
        <v>24</v>
      </c>
      <c r="J41" t="s">
        <v>1384</v>
      </c>
      <c r="K41" t="s">
        <v>539</v>
      </c>
    </row>
    <row r="42" spans="1:11" ht="12.75">
      <c r="A42" s="45">
        <v>90041</v>
      </c>
      <c r="B42" s="45" t="s">
        <v>1383</v>
      </c>
      <c r="C42" s="45" t="s">
        <v>1383</v>
      </c>
      <c r="D42" s="45"/>
      <c r="E42" s="45">
        <v>6180</v>
      </c>
      <c r="F42">
        <v>11</v>
      </c>
      <c r="G42" t="s">
        <v>70</v>
      </c>
      <c r="H42" t="s">
        <v>876</v>
      </c>
      <c r="I42" t="s">
        <v>24</v>
      </c>
      <c r="J42" t="s">
        <v>1384</v>
      </c>
      <c r="K42" t="s">
        <v>536</v>
      </c>
    </row>
    <row r="43" spans="1:11" ht="12.75">
      <c r="A43" s="45">
        <v>90042</v>
      </c>
      <c r="B43" s="45" t="s">
        <v>1383</v>
      </c>
      <c r="C43" s="45" t="s">
        <v>1383</v>
      </c>
      <c r="D43" s="45"/>
      <c r="E43" s="45">
        <v>6180</v>
      </c>
      <c r="F43">
        <v>11</v>
      </c>
      <c r="G43" t="s">
        <v>70</v>
      </c>
      <c r="H43" t="s">
        <v>876</v>
      </c>
      <c r="I43" t="s">
        <v>24</v>
      </c>
      <c r="J43" t="s">
        <v>1384</v>
      </c>
      <c r="K43" t="s">
        <v>536</v>
      </c>
    </row>
    <row r="44" spans="1:11" ht="12.75">
      <c r="A44" s="45">
        <v>90043</v>
      </c>
      <c r="B44" s="45" t="s">
        <v>1383</v>
      </c>
      <c r="C44" s="45" t="s">
        <v>1383</v>
      </c>
      <c r="D44" s="45"/>
      <c r="E44" s="45">
        <v>6662</v>
      </c>
      <c r="F44">
        <v>11</v>
      </c>
      <c r="G44" t="s">
        <v>70</v>
      </c>
      <c r="H44" t="s">
        <v>876</v>
      </c>
      <c r="I44" t="s">
        <v>24</v>
      </c>
      <c r="J44" t="s">
        <v>1384</v>
      </c>
      <c r="K44" t="s">
        <v>564</v>
      </c>
    </row>
    <row r="45" spans="1:11" ht="12.75">
      <c r="A45" s="45">
        <v>90044</v>
      </c>
      <c r="B45" s="45" t="s">
        <v>1383</v>
      </c>
      <c r="C45" s="45" t="s">
        <v>1383</v>
      </c>
      <c r="D45" s="45"/>
      <c r="E45" s="45">
        <v>4105</v>
      </c>
      <c r="F45">
        <v>11</v>
      </c>
      <c r="G45" t="s">
        <v>70</v>
      </c>
      <c r="H45" t="s">
        <v>876</v>
      </c>
      <c r="I45" t="s">
        <v>24</v>
      </c>
      <c r="J45" t="s">
        <v>1384</v>
      </c>
      <c r="K45" t="s">
        <v>539</v>
      </c>
    </row>
    <row r="46" spans="1:11" ht="12.75">
      <c r="A46" s="45">
        <v>90045</v>
      </c>
      <c r="B46" s="45" t="s">
        <v>1383</v>
      </c>
      <c r="C46" s="45" t="s">
        <v>1383</v>
      </c>
      <c r="D46" s="45"/>
      <c r="E46" s="45">
        <v>6180</v>
      </c>
      <c r="F46">
        <v>11</v>
      </c>
      <c r="G46" t="s">
        <v>70</v>
      </c>
      <c r="H46" t="s">
        <v>876</v>
      </c>
      <c r="I46" t="s">
        <v>1407</v>
      </c>
      <c r="J46" t="s">
        <v>1384</v>
      </c>
      <c r="K46" t="s">
        <v>564</v>
      </c>
    </row>
    <row r="47" spans="1:11" ht="12.75">
      <c r="A47" s="45">
        <v>90046</v>
      </c>
      <c r="B47" s="45" t="s">
        <v>1383</v>
      </c>
      <c r="C47" s="45" t="s">
        <v>1383</v>
      </c>
      <c r="D47" s="45"/>
      <c r="E47" s="45">
        <v>3283</v>
      </c>
      <c r="F47">
        <v>11</v>
      </c>
      <c r="G47" t="s">
        <v>70</v>
      </c>
      <c r="H47" t="s">
        <v>876</v>
      </c>
      <c r="I47" t="s">
        <v>24</v>
      </c>
      <c r="J47" t="s">
        <v>1384</v>
      </c>
      <c r="K47" t="s">
        <v>539</v>
      </c>
    </row>
    <row r="48" spans="1:11" ht="12.75">
      <c r="A48" s="45">
        <v>90047</v>
      </c>
      <c r="B48" s="45" t="s">
        <v>1383</v>
      </c>
      <c r="C48" s="45" t="s">
        <v>1383</v>
      </c>
      <c r="D48" s="45"/>
      <c r="E48" s="45">
        <v>5139</v>
      </c>
      <c r="F48">
        <v>11</v>
      </c>
      <c r="G48" t="s">
        <v>70</v>
      </c>
      <c r="H48" t="s">
        <v>876</v>
      </c>
      <c r="I48" t="s">
        <v>24</v>
      </c>
      <c r="J48" t="s">
        <v>1384</v>
      </c>
      <c r="K48" t="s">
        <v>536</v>
      </c>
    </row>
    <row r="49" spans="1:11" ht="12.75">
      <c r="A49" s="45">
        <v>90048</v>
      </c>
      <c r="B49" s="45" t="s">
        <v>1383</v>
      </c>
      <c r="C49" s="45" t="s">
        <v>1383</v>
      </c>
      <c r="D49" s="45"/>
      <c r="E49" s="45">
        <v>4645</v>
      </c>
      <c r="F49">
        <v>11</v>
      </c>
      <c r="G49" t="s">
        <v>70</v>
      </c>
      <c r="H49" t="s">
        <v>876</v>
      </c>
      <c r="I49" t="s">
        <v>24</v>
      </c>
      <c r="J49" t="s">
        <v>1384</v>
      </c>
      <c r="K49" t="s">
        <v>564</v>
      </c>
    </row>
    <row r="50" spans="1:11" ht="12.75">
      <c r="A50" s="45">
        <v>90049</v>
      </c>
      <c r="B50" s="45" t="s">
        <v>1383</v>
      </c>
      <c r="C50" s="45" t="s">
        <v>1383</v>
      </c>
      <c r="D50" s="45"/>
      <c r="E50" s="45">
        <v>6180</v>
      </c>
      <c r="F50">
        <v>11</v>
      </c>
      <c r="G50" t="s">
        <v>70</v>
      </c>
      <c r="H50" t="s">
        <v>876</v>
      </c>
      <c r="I50" t="s">
        <v>1407</v>
      </c>
      <c r="J50" t="s">
        <v>1384</v>
      </c>
      <c r="K50" t="s">
        <v>536</v>
      </c>
    </row>
    <row r="51" spans="1:11" ht="12.75">
      <c r="A51" s="45">
        <v>90050</v>
      </c>
      <c r="B51" s="45" t="s">
        <v>1383</v>
      </c>
      <c r="C51" s="45" t="s">
        <v>1383</v>
      </c>
      <c r="D51" s="45"/>
      <c r="E51" s="45">
        <v>6180</v>
      </c>
      <c r="F51">
        <v>11</v>
      </c>
      <c r="G51" t="s">
        <v>70</v>
      </c>
      <c r="H51" t="s">
        <v>876</v>
      </c>
      <c r="I51" t="s">
        <v>24</v>
      </c>
      <c r="J51" t="s">
        <v>1384</v>
      </c>
      <c r="K51" t="s">
        <v>536</v>
      </c>
    </row>
    <row r="52" spans="1:11" ht="12.75">
      <c r="A52" s="45">
        <v>90051</v>
      </c>
      <c r="B52" s="45" t="s">
        <v>1383</v>
      </c>
      <c r="C52" s="45" t="s">
        <v>1383</v>
      </c>
      <c r="D52" s="45"/>
      <c r="E52" s="45">
        <v>6180</v>
      </c>
      <c r="F52">
        <v>11</v>
      </c>
      <c r="G52" t="s">
        <v>70</v>
      </c>
      <c r="H52" t="s">
        <v>876</v>
      </c>
      <c r="I52" t="s">
        <v>24</v>
      </c>
      <c r="J52" t="s">
        <v>1384</v>
      </c>
      <c r="K52" t="s">
        <v>536</v>
      </c>
    </row>
    <row r="53" spans="1:11" ht="12.75">
      <c r="A53" s="45">
        <v>90052</v>
      </c>
      <c r="B53" s="45" t="s">
        <v>1383</v>
      </c>
      <c r="C53" s="45" t="s">
        <v>1383</v>
      </c>
      <c r="D53" s="45"/>
      <c r="E53" s="45">
        <v>6180</v>
      </c>
      <c r="F53">
        <v>11</v>
      </c>
      <c r="G53" t="s">
        <v>70</v>
      </c>
      <c r="H53" t="s">
        <v>876</v>
      </c>
      <c r="I53" t="s">
        <v>24</v>
      </c>
      <c r="J53" t="s">
        <v>1384</v>
      </c>
      <c r="K53" t="s">
        <v>536</v>
      </c>
    </row>
    <row r="54" spans="1:11" ht="12.75">
      <c r="A54" s="45">
        <v>90053</v>
      </c>
      <c r="B54" s="45" t="s">
        <v>1383</v>
      </c>
      <c r="C54" s="45" t="s">
        <v>1383</v>
      </c>
      <c r="D54" s="45"/>
      <c r="E54" s="45">
        <v>6180</v>
      </c>
      <c r="F54">
        <v>11</v>
      </c>
      <c r="G54" t="s">
        <v>70</v>
      </c>
      <c r="H54" t="s">
        <v>876</v>
      </c>
      <c r="I54" t="s">
        <v>24</v>
      </c>
      <c r="J54" t="s">
        <v>1384</v>
      </c>
      <c r="K54" t="s">
        <v>564</v>
      </c>
    </row>
    <row r="55" spans="1:11" ht="12.75">
      <c r="A55" s="45">
        <v>90054</v>
      </c>
      <c r="B55" s="45" t="s">
        <v>1383</v>
      </c>
      <c r="C55" s="45" t="s">
        <v>1383</v>
      </c>
      <c r="D55" s="45"/>
      <c r="E55" s="45">
        <v>6180</v>
      </c>
      <c r="F55">
        <v>11</v>
      </c>
      <c r="G55" t="s">
        <v>70</v>
      </c>
      <c r="H55" t="s">
        <v>876</v>
      </c>
      <c r="I55" t="s">
        <v>24</v>
      </c>
      <c r="J55" t="s">
        <v>1384</v>
      </c>
      <c r="K55" t="s">
        <v>536</v>
      </c>
    </row>
    <row r="56" spans="1:11" ht="12.75">
      <c r="A56" s="45">
        <v>90055</v>
      </c>
      <c r="B56" s="45" t="s">
        <v>1383</v>
      </c>
      <c r="C56" s="45" t="s">
        <v>1383</v>
      </c>
      <c r="D56" s="45"/>
      <c r="E56" s="45">
        <v>6180</v>
      </c>
      <c r="F56">
        <v>11</v>
      </c>
      <c r="G56" t="s">
        <v>70</v>
      </c>
      <c r="H56" t="s">
        <v>876</v>
      </c>
      <c r="I56" t="s">
        <v>24</v>
      </c>
      <c r="J56" t="s">
        <v>1384</v>
      </c>
      <c r="K56" t="s">
        <v>536</v>
      </c>
    </row>
    <row r="57" spans="1:11" ht="12.75">
      <c r="A57" s="45">
        <v>90056</v>
      </c>
      <c r="B57" s="45" t="s">
        <v>1383</v>
      </c>
      <c r="C57" s="45" t="s">
        <v>1383</v>
      </c>
      <c r="D57" s="45"/>
      <c r="E57" s="45">
        <v>4626</v>
      </c>
      <c r="F57">
        <v>11</v>
      </c>
      <c r="G57" t="s">
        <v>70</v>
      </c>
      <c r="H57" t="s">
        <v>876</v>
      </c>
      <c r="I57" t="s">
        <v>1407</v>
      </c>
      <c r="J57" t="s">
        <v>1384</v>
      </c>
      <c r="K57" t="s">
        <v>539</v>
      </c>
    </row>
    <row r="58" spans="1:11" ht="12.75">
      <c r="A58" s="45">
        <v>90057</v>
      </c>
      <c r="B58" s="45" t="s">
        <v>1383</v>
      </c>
      <c r="C58" s="45" t="s">
        <v>1383</v>
      </c>
      <c r="D58" s="45"/>
      <c r="E58" s="45">
        <v>6180</v>
      </c>
      <c r="F58">
        <v>11</v>
      </c>
      <c r="G58" t="s">
        <v>70</v>
      </c>
      <c r="H58" t="s">
        <v>876</v>
      </c>
      <c r="I58" t="s">
        <v>24</v>
      </c>
      <c r="J58" t="s">
        <v>1384</v>
      </c>
      <c r="K58" t="s">
        <v>564</v>
      </c>
    </row>
    <row r="59" spans="1:11" ht="12.75">
      <c r="A59" s="45">
        <v>90058</v>
      </c>
      <c r="B59" s="45" t="s">
        <v>1383</v>
      </c>
      <c r="C59" s="45" t="s">
        <v>1383</v>
      </c>
      <c r="D59" s="45"/>
      <c r="E59" s="45">
        <v>6180</v>
      </c>
      <c r="F59">
        <v>11</v>
      </c>
      <c r="G59" s="47" t="s">
        <v>70</v>
      </c>
      <c r="H59" t="s">
        <v>876</v>
      </c>
      <c r="I59" t="s">
        <v>24</v>
      </c>
      <c r="J59" t="s">
        <v>1384</v>
      </c>
      <c r="K59" t="s">
        <v>539</v>
      </c>
    </row>
    <row r="60" spans="1:11" ht="12.75">
      <c r="A60" s="45">
        <v>90059</v>
      </c>
      <c r="B60" s="45" t="s">
        <v>1383</v>
      </c>
      <c r="C60" s="45" t="s">
        <v>1383</v>
      </c>
      <c r="D60" s="45"/>
      <c r="E60" s="45">
        <v>5454</v>
      </c>
      <c r="F60">
        <v>11</v>
      </c>
      <c r="G60" t="s">
        <v>70</v>
      </c>
      <c r="H60" t="s">
        <v>876</v>
      </c>
      <c r="I60" t="s">
        <v>24</v>
      </c>
      <c r="J60" t="s">
        <v>1384</v>
      </c>
      <c r="K60" t="s">
        <v>539</v>
      </c>
    </row>
    <row r="61" spans="1:11" ht="12.75">
      <c r="A61" s="45">
        <v>90060</v>
      </c>
      <c r="B61" s="45" t="s">
        <v>1383</v>
      </c>
      <c r="C61" s="45" t="s">
        <v>1383</v>
      </c>
      <c r="D61" s="45"/>
      <c r="E61" s="45">
        <v>6180</v>
      </c>
      <c r="F61">
        <v>11</v>
      </c>
      <c r="G61" t="s">
        <v>70</v>
      </c>
      <c r="H61" t="s">
        <v>876</v>
      </c>
      <c r="I61" t="s">
        <v>24</v>
      </c>
      <c r="J61" t="s">
        <v>1384</v>
      </c>
      <c r="K61" t="s">
        <v>536</v>
      </c>
    </row>
    <row r="62" spans="1:11" ht="12.75">
      <c r="A62" s="45">
        <v>90061</v>
      </c>
      <c r="B62" s="45" t="s">
        <v>1383</v>
      </c>
      <c r="C62" s="45" t="s">
        <v>1383</v>
      </c>
      <c r="D62" s="45"/>
      <c r="E62" s="45">
        <v>5247</v>
      </c>
      <c r="F62">
        <v>11</v>
      </c>
      <c r="G62" t="s">
        <v>70</v>
      </c>
      <c r="H62" t="s">
        <v>876</v>
      </c>
      <c r="I62" t="s">
        <v>24</v>
      </c>
      <c r="J62" t="s">
        <v>1384</v>
      </c>
      <c r="K62" t="s">
        <v>536</v>
      </c>
    </row>
    <row r="63" spans="1:11" ht="12.75">
      <c r="A63" s="45">
        <v>90062</v>
      </c>
      <c r="B63" s="45" t="s">
        <v>1383</v>
      </c>
      <c r="C63" s="45" t="s">
        <v>1383</v>
      </c>
      <c r="D63" s="45"/>
      <c r="E63" s="45">
        <v>6180</v>
      </c>
      <c r="F63">
        <v>11</v>
      </c>
      <c r="G63" t="s">
        <v>70</v>
      </c>
      <c r="H63" t="s">
        <v>876</v>
      </c>
      <c r="I63" t="s">
        <v>24</v>
      </c>
      <c r="J63" t="s">
        <v>1384</v>
      </c>
      <c r="K63" t="s">
        <v>564</v>
      </c>
    </row>
    <row r="64" spans="1:11" ht="12.75">
      <c r="A64" s="45">
        <v>90063</v>
      </c>
      <c r="B64" s="45" t="s">
        <v>1383</v>
      </c>
      <c r="C64" s="45" t="s">
        <v>1383</v>
      </c>
      <c r="D64" s="45"/>
      <c r="E64" s="45">
        <v>3843</v>
      </c>
      <c r="F64">
        <v>11</v>
      </c>
      <c r="G64" t="s">
        <v>70</v>
      </c>
      <c r="H64" t="s">
        <v>876</v>
      </c>
      <c r="I64" t="s">
        <v>24</v>
      </c>
      <c r="J64" t="s">
        <v>1384</v>
      </c>
      <c r="K64" t="s">
        <v>536</v>
      </c>
    </row>
    <row r="65" spans="1:11" ht="12.75">
      <c r="A65" s="45">
        <v>90064</v>
      </c>
      <c r="B65" s="45" t="s">
        <v>1383</v>
      </c>
      <c r="C65" s="45" t="s">
        <v>1383</v>
      </c>
      <c r="D65" s="45"/>
      <c r="E65" s="45">
        <v>6180</v>
      </c>
      <c r="F65">
        <v>11</v>
      </c>
      <c r="G65" t="s">
        <v>70</v>
      </c>
      <c r="H65" t="s">
        <v>876</v>
      </c>
      <c r="I65" t="s">
        <v>1407</v>
      </c>
      <c r="J65" t="s">
        <v>1384</v>
      </c>
      <c r="K65" t="s">
        <v>539</v>
      </c>
    </row>
    <row r="66" spans="1:11" ht="12.75">
      <c r="A66" s="45">
        <v>90065</v>
      </c>
      <c r="B66" s="45" t="s">
        <v>1383</v>
      </c>
      <c r="C66" s="45" t="s">
        <v>1383</v>
      </c>
      <c r="D66" s="45"/>
      <c r="E66" s="45">
        <v>6180</v>
      </c>
      <c r="F66">
        <v>11</v>
      </c>
      <c r="G66" t="s">
        <v>70</v>
      </c>
      <c r="H66" t="s">
        <v>876</v>
      </c>
      <c r="I66" t="s">
        <v>24</v>
      </c>
      <c r="J66" t="s">
        <v>1384</v>
      </c>
      <c r="K66" t="s">
        <v>539</v>
      </c>
    </row>
    <row r="67" spans="1:11" ht="12.75">
      <c r="A67" s="45">
        <v>90066</v>
      </c>
      <c r="B67" s="45" t="s">
        <v>1383</v>
      </c>
      <c r="C67" s="45" t="s">
        <v>1383</v>
      </c>
      <c r="D67" s="45"/>
      <c r="E67" s="45">
        <v>3863</v>
      </c>
      <c r="F67">
        <v>11</v>
      </c>
      <c r="G67" t="s">
        <v>70</v>
      </c>
      <c r="H67" t="s">
        <v>876</v>
      </c>
      <c r="I67" t="s">
        <v>1407</v>
      </c>
      <c r="J67" t="s">
        <v>1384</v>
      </c>
      <c r="K67" t="s">
        <v>564</v>
      </c>
    </row>
    <row r="68" spans="1:11" ht="12.75">
      <c r="A68" s="45">
        <v>90067</v>
      </c>
      <c r="B68" s="45" t="s">
        <v>1383</v>
      </c>
      <c r="C68" s="45" t="s">
        <v>1383</v>
      </c>
      <c r="D68" s="45"/>
      <c r="E68" s="45">
        <v>6180</v>
      </c>
      <c r="F68">
        <v>11</v>
      </c>
      <c r="G68" t="s">
        <v>70</v>
      </c>
      <c r="H68" t="s">
        <v>876</v>
      </c>
      <c r="I68" t="s">
        <v>1407</v>
      </c>
      <c r="J68" t="s">
        <v>1384</v>
      </c>
      <c r="K68" t="s">
        <v>539</v>
      </c>
    </row>
    <row r="69" spans="1:11" ht="12.75">
      <c r="A69" s="45">
        <v>90068</v>
      </c>
      <c r="B69" s="45" t="s">
        <v>1383</v>
      </c>
      <c r="C69" s="45" t="s">
        <v>1383</v>
      </c>
      <c r="D69" s="45"/>
      <c r="E69" s="45">
        <v>6180</v>
      </c>
      <c r="F69">
        <v>11</v>
      </c>
      <c r="G69" t="s">
        <v>70</v>
      </c>
      <c r="H69" t="s">
        <v>876</v>
      </c>
      <c r="I69" t="s">
        <v>24</v>
      </c>
      <c r="J69" t="s">
        <v>1384</v>
      </c>
      <c r="K69" t="s">
        <v>539</v>
      </c>
    </row>
    <row r="70" spans="1:11" ht="12.75">
      <c r="A70" s="45">
        <v>90069</v>
      </c>
      <c r="B70" s="45" t="s">
        <v>230</v>
      </c>
      <c r="C70" s="45" t="s">
        <v>1383</v>
      </c>
      <c r="D70" s="45"/>
      <c r="E70" s="45">
        <v>4516</v>
      </c>
      <c r="F70">
        <v>11</v>
      </c>
      <c r="G70" t="s">
        <v>70</v>
      </c>
      <c r="H70" t="s">
        <v>876</v>
      </c>
      <c r="I70" t="s">
        <v>24</v>
      </c>
      <c r="J70" t="s">
        <v>1384</v>
      </c>
      <c r="K70" t="s">
        <v>539</v>
      </c>
    </row>
    <row r="71" spans="1:11" ht="12.75">
      <c r="A71" s="45">
        <v>90070</v>
      </c>
      <c r="B71" s="45" t="s">
        <v>1383</v>
      </c>
      <c r="C71" s="45" t="s">
        <v>1383</v>
      </c>
      <c r="D71" s="45"/>
      <c r="E71" s="45">
        <v>6180</v>
      </c>
      <c r="F71">
        <v>11</v>
      </c>
      <c r="G71" t="s">
        <v>70</v>
      </c>
      <c r="H71" t="s">
        <v>876</v>
      </c>
      <c r="I71" t="s">
        <v>24</v>
      </c>
      <c r="J71" t="s">
        <v>1384</v>
      </c>
      <c r="K71" t="s">
        <v>536</v>
      </c>
    </row>
    <row r="72" spans="1:11" ht="12.75">
      <c r="A72" s="45">
        <v>90071</v>
      </c>
      <c r="B72" s="45" t="s">
        <v>1383</v>
      </c>
      <c r="C72" s="45" t="s">
        <v>1383</v>
      </c>
      <c r="D72" s="45"/>
      <c r="E72" s="45">
        <v>6180</v>
      </c>
      <c r="F72">
        <v>11</v>
      </c>
      <c r="G72" s="47" t="s">
        <v>945</v>
      </c>
      <c r="H72" t="s">
        <v>876</v>
      </c>
      <c r="I72" t="s">
        <v>24</v>
      </c>
      <c r="J72" t="s">
        <v>1384</v>
      </c>
      <c r="K72" t="s">
        <v>564</v>
      </c>
    </row>
    <row r="73" spans="1:11" ht="12.75">
      <c r="A73" s="45">
        <v>90072</v>
      </c>
      <c r="B73" s="45" t="s">
        <v>1383</v>
      </c>
      <c r="C73" s="45" t="s">
        <v>1383</v>
      </c>
      <c r="D73" s="45"/>
      <c r="E73" s="45">
        <v>6180</v>
      </c>
      <c r="F73">
        <v>11</v>
      </c>
      <c r="G73" t="s">
        <v>70</v>
      </c>
      <c r="H73" t="s">
        <v>876</v>
      </c>
      <c r="I73" t="s">
        <v>24</v>
      </c>
      <c r="J73" t="s">
        <v>1384</v>
      </c>
      <c r="K73" t="s">
        <v>536</v>
      </c>
    </row>
    <row r="74" spans="1:11" ht="12.75">
      <c r="A74" s="45">
        <v>90073</v>
      </c>
      <c r="B74" s="45" t="s">
        <v>1383</v>
      </c>
      <c r="C74" s="45" t="s">
        <v>1383</v>
      </c>
      <c r="D74" s="45"/>
      <c r="E74" s="45">
        <v>6180</v>
      </c>
      <c r="F74">
        <v>11</v>
      </c>
      <c r="G74" t="s">
        <v>70</v>
      </c>
      <c r="H74" t="s">
        <v>876</v>
      </c>
      <c r="I74" t="s">
        <v>1407</v>
      </c>
      <c r="J74" t="s">
        <v>1384</v>
      </c>
      <c r="K74" t="s">
        <v>536</v>
      </c>
    </row>
    <row r="75" spans="1:11" ht="12.75">
      <c r="A75" s="45">
        <v>90074</v>
      </c>
      <c r="B75" s="45" t="s">
        <v>1383</v>
      </c>
      <c r="C75" s="45" t="s">
        <v>1383</v>
      </c>
      <c r="D75" s="45"/>
      <c r="E75" s="45">
        <v>6180</v>
      </c>
      <c r="F75">
        <v>11</v>
      </c>
      <c r="G75" t="s">
        <v>70</v>
      </c>
      <c r="H75" t="s">
        <v>876</v>
      </c>
      <c r="I75" t="s">
        <v>24</v>
      </c>
      <c r="J75" t="s">
        <v>1384</v>
      </c>
      <c r="K75" t="s">
        <v>536</v>
      </c>
    </row>
    <row r="76" spans="1:11" ht="12.75">
      <c r="A76" s="45">
        <v>90075</v>
      </c>
      <c r="B76" s="45" t="s">
        <v>1383</v>
      </c>
      <c r="C76" s="45" t="s">
        <v>1383</v>
      </c>
      <c r="D76" s="45"/>
      <c r="E76" s="45">
        <v>6180</v>
      </c>
      <c r="F76">
        <v>11</v>
      </c>
      <c r="G76" t="s">
        <v>70</v>
      </c>
      <c r="H76" t="s">
        <v>876</v>
      </c>
      <c r="I76" t="s">
        <v>24</v>
      </c>
      <c r="J76" t="s">
        <v>1384</v>
      </c>
      <c r="K76" t="s">
        <v>536</v>
      </c>
    </row>
    <row r="77" spans="1:11" ht="12.75">
      <c r="A77" s="45">
        <v>90076</v>
      </c>
      <c r="B77" s="45" t="s">
        <v>1383</v>
      </c>
      <c r="C77" s="45" t="s">
        <v>1383</v>
      </c>
      <c r="D77" s="45"/>
      <c r="E77" s="45">
        <v>6180</v>
      </c>
      <c r="F77">
        <v>11</v>
      </c>
      <c r="G77" t="s">
        <v>70</v>
      </c>
      <c r="H77" t="s">
        <v>876</v>
      </c>
      <c r="I77" t="s">
        <v>24</v>
      </c>
      <c r="J77" t="s">
        <v>1384</v>
      </c>
      <c r="K77" t="s">
        <v>536</v>
      </c>
    </row>
    <row r="78" spans="1:11" ht="12.75">
      <c r="A78" s="45">
        <v>90077</v>
      </c>
      <c r="B78" s="45" t="s">
        <v>1383</v>
      </c>
      <c r="C78" s="45" t="s">
        <v>1383</v>
      </c>
      <c r="D78" s="45"/>
      <c r="E78" s="45">
        <v>6180</v>
      </c>
      <c r="F78">
        <v>11</v>
      </c>
      <c r="G78" t="s">
        <v>70</v>
      </c>
      <c r="H78" t="s">
        <v>876</v>
      </c>
      <c r="I78" t="s">
        <v>1407</v>
      </c>
      <c r="J78" t="s">
        <v>1384</v>
      </c>
      <c r="K78" t="s">
        <v>564</v>
      </c>
    </row>
    <row r="79" spans="1:11" ht="12.75">
      <c r="A79" s="45">
        <v>90078</v>
      </c>
      <c r="B79" s="45" t="s">
        <v>1383</v>
      </c>
      <c r="C79" s="45" t="s">
        <v>1383</v>
      </c>
      <c r="D79" s="45"/>
      <c r="E79" s="45">
        <v>6180</v>
      </c>
      <c r="F79">
        <v>11</v>
      </c>
      <c r="G79" t="s">
        <v>70</v>
      </c>
      <c r="H79" t="s">
        <v>876</v>
      </c>
      <c r="I79" t="s">
        <v>24</v>
      </c>
      <c r="J79" t="s">
        <v>1384</v>
      </c>
      <c r="K79" t="s">
        <v>536</v>
      </c>
    </row>
    <row r="80" spans="1:11" ht="12.75">
      <c r="A80" s="45">
        <v>90079</v>
      </c>
      <c r="B80" s="45" t="s">
        <v>1383</v>
      </c>
      <c r="C80" s="45" t="s">
        <v>1383</v>
      </c>
      <c r="D80" s="45"/>
      <c r="E80" s="45">
        <v>6180</v>
      </c>
      <c r="F80">
        <v>11</v>
      </c>
      <c r="G80" t="s">
        <v>70</v>
      </c>
      <c r="H80" t="s">
        <v>876</v>
      </c>
      <c r="I80" t="s">
        <v>24</v>
      </c>
      <c r="J80" t="s">
        <v>1384</v>
      </c>
      <c r="K80" t="s">
        <v>536</v>
      </c>
    </row>
    <row r="81" spans="1:11" ht="12.75">
      <c r="A81" s="45">
        <v>90080</v>
      </c>
      <c r="B81" s="45" t="s">
        <v>1383</v>
      </c>
      <c r="C81" s="45" t="s">
        <v>1383</v>
      </c>
      <c r="D81" s="45"/>
      <c r="E81" s="45">
        <v>6180</v>
      </c>
      <c r="F81">
        <v>11</v>
      </c>
      <c r="G81" t="s">
        <v>70</v>
      </c>
      <c r="H81" t="s">
        <v>876</v>
      </c>
      <c r="I81" t="s">
        <v>24</v>
      </c>
      <c r="J81" t="s">
        <v>1384</v>
      </c>
      <c r="K81" t="s">
        <v>536</v>
      </c>
    </row>
    <row r="82" spans="1:11" ht="12.75">
      <c r="A82" s="45">
        <v>90081</v>
      </c>
      <c r="B82" s="45" t="s">
        <v>1383</v>
      </c>
      <c r="C82" s="45" t="s">
        <v>1383</v>
      </c>
      <c r="D82" s="45"/>
      <c r="E82" s="45">
        <v>6180</v>
      </c>
      <c r="F82">
        <v>11</v>
      </c>
      <c r="G82" t="s">
        <v>70</v>
      </c>
      <c r="H82" t="s">
        <v>876</v>
      </c>
      <c r="I82" t="s">
        <v>24</v>
      </c>
      <c r="J82" t="s">
        <v>1384</v>
      </c>
      <c r="K82" t="s">
        <v>536</v>
      </c>
    </row>
    <row r="83" spans="1:11" ht="12.75">
      <c r="A83" s="45">
        <v>90082</v>
      </c>
      <c r="B83" s="45" t="s">
        <v>1383</v>
      </c>
      <c r="C83" s="45" t="s">
        <v>1383</v>
      </c>
      <c r="D83" s="45"/>
      <c r="E83" s="45">
        <v>6180</v>
      </c>
      <c r="F83">
        <v>11</v>
      </c>
      <c r="G83" t="s">
        <v>70</v>
      </c>
      <c r="H83" t="s">
        <v>876</v>
      </c>
      <c r="I83" t="s">
        <v>24</v>
      </c>
      <c r="J83" t="s">
        <v>1384</v>
      </c>
      <c r="K83" t="s">
        <v>536</v>
      </c>
    </row>
    <row r="84" spans="1:11" ht="12.75">
      <c r="A84" s="45">
        <v>90083</v>
      </c>
      <c r="B84" s="45" t="s">
        <v>1383</v>
      </c>
      <c r="C84" s="45" t="s">
        <v>1383</v>
      </c>
      <c r="D84" s="45"/>
      <c r="E84" s="45">
        <v>6180</v>
      </c>
      <c r="F84">
        <v>11</v>
      </c>
      <c r="G84" t="s">
        <v>70</v>
      </c>
      <c r="H84" t="s">
        <v>876</v>
      </c>
      <c r="I84" t="s">
        <v>24</v>
      </c>
      <c r="J84" t="s">
        <v>1384</v>
      </c>
      <c r="K84" t="s">
        <v>536</v>
      </c>
    </row>
    <row r="85" spans="1:11" ht="12.75">
      <c r="A85" s="45">
        <v>90084</v>
      </c>
      <c r="B85" s="45" t="s">
        <v>1383</v>
      </c>
      <c r="C85" s="45" t="s">
        <v>1383</v>
      </c>
      <c r="D85" s="45"/>
      <c r="E85" s="45">
        <v>6180</v>
      </c>
      <c r="F85">
        <v>11</v>
      </c>
      <c r="G85" t="s">
        <v>70</v>
      </c>
      <c r="H85" t="s">
        <v>876</v>
      </c>
      <c r="I85" t="s">
        <v>24</v>
      </c>
      <c r="J85" t="s">
        <v>1384</v>
      </c>
      <c r="K85" t="s">
        <v>536</v>
      </c>
    </row>
    <row r="86" spans="1:11" ht="12.75">
      <c r="A86" s="45">
        <v>90086</v>
      </c>
      <c r="B86" s="45" t="s">
        <v>1383</v>
      </c>
      <c r="C86" s="45" t="s">
        <v>1383</v>
      </c>
      <c r="D86" s="45"/>
      <c r="E86" s="45">
        <v>6180</v>
      </c>
      <c r="F86">
        <v>11</v>
      </c>
      <c r="G86" t="s">
        <v>70</v>
      </c>
      <c r="H86" t="s">
        <v>876</v>
      </c>
      <c r="I86" t="s">
        <v>24</v>
      </c>
      <c r="J86" t="s">
        <v>1384</v>
      </c>
      <c r="K86" t="s">
        <v>536</v>
      </c>
    </row>
    <row r="87" spans="1:11" ht="12.75">
      <c r="A87" s="45">
        <v>90087</v>
      </c>
      <c r="B87" s="45" t="s">
        <v>1383</v>
      </c>
      <c r="C87" s="45" t="s">
        <v>1383</v>
      </c>
      <c r="D87" s="45"/>
      <c r="E87" s="45">
        <v>6180</v>
      </c>
      <c r="F87">
        <v>11</v>
      </c>
      <c r="G87" t="s">
        <v>70</v>
      </c>
      <c r="H87" t="s">
        <v>876</v>
      </c>
      <c r="I87" t="s">
        <v>24</v>
      </c>
      <c r="J87" t="s">
        <v>1384</v>
      </c>
      <c r="K87" t="s">
        <v>536</v>
      </c>
    </row>
    <row r="88" spans="1:11" ht="12.75">
      <c r="A88" s="45">
        <v>90088</v>
      </c>
      <c r="B88" s="45" t="s">
        <v>1383</v>
      </c>
      <c r="C88" s="45" t="s">
        <v>1383</v>
      </c>
      <c r="D88" s="45"/>
      <c r="E88" s="45">
        <v>6180</v>
      </c>
      <c r="F88">
        <v>11</v>
      </c>
      <c r="G88" t="s">
        <v>70</v>
      </c>
      <c r="H88" t="s">
        <v>876</v>
      </c>
      <c r="I88" t="s">
        <v>24</v>
      </c>
      <c r="J88" t="s">
        <v>1384</v>
      </c>
      <c r="K88" t="s">
        <v>536</v>
      </c>
    </row>
    <row r="89" spans="1:11" ht="12.75">
      <c r="A89" s="45">
        <v>90089</v>
      </c>
      <c r="B89" s="45" t="s">
        <v>1383</v>
      </c>
      <c r="C89" s="45" t="s">
        <v>1383</v>
      </c>
      <c r="D89" s="45"/>
      <c r="E89" s="45">
        <v>6180</v>
      </c>
      <c r="F89">
        <v>11</v>
      </c>
      <c r="G89" t="s">
        <v>70</v>
      </c>
      <c r="H89" t="s">
        <v>876</v>
      </c>
      <c r="I89" t="s">
        <v>24</v>
      </c>
      <c r="J89" t="s">
        <v>1384</v>
      </c>
      <c r="K89" t="s">
        <v>536</v>
      </c>
    </row>
    <row r="90" spans="1:11" ht="12.75">
      <c r="A90" s="45">
        <v>90091</v>
      </c>
      <c r="B90" s="45" t="s">
        <v>1383</v>
      </c>
      <c r="C90" s="45" t="s">
        <v>1383</v>
      </c>
      <c r="D90" s="45"/>
      <c r="E90" s="45">
        <v>6180</v>
      </c>
      <c r="F90">
        <v>11</v>
      </c>
      <c r="G90" t="s">
        <v>70</v>
      </c>
      <c r="H90" t="s">
        <v>876</v>
      </c>
      <c r="I90" t="s">
        <v>24</v>
      </c>
      <c r="J90" t="s">
        <v>1384</v>
      </c>
      <c r="K90" t="s">
        <v>539</v>
      </c>
    </row>
    <row r="91" spans="1:11" ht="12.75">
      <c r="A91" s="45">
        <v>90093</v>
      </c>
      <c r="B91" s="45" t="s">
        <v>1383</v>
      </c>
      <c r="C91" s="45" t="s">
        <v>1383</v>
      </c>
      <c r="D91" s="45"/>
      <c r="E91" s="45">
        <v>6180</v>
      </c>
      <c r="F91">
        <v>11</v>
      </c>
      <c r="G91" t="s">
        <v>70</v>
      </c>
      <c r="H91" t="s">
        <v>876</v>
      </c>
      <c r="I91" t="s">
        <v>24</v>
      </c>
      <c r="J91" t="s">
        <v>1384</v>
      </c>
      <c r="K91" t="s">
        <v>536</v>
      </c>
    </row>
    <row r="92" spans="1:11" ht="12.75">
      <c r="A92" s="45">
        <v>90094</v>
      </c>
      <c r="B92" s="45" t="s">
        <v>1383</v>
      </c>
      <c r="C92" s="45" t="s">
        <v>1383</v>
      </c>
      <c r="D92" s="45"/>
      <c r="E92" s="45">
        <v>6180</v>
      </c>
      <c r="F92">
        <v>11</v>
      </c>
      <c r="G92" t="s">
        <v>70</v>
      </c>
      <c r="H92" t="s">
        <v>876</v>
      </c>
      <c r="I92" t="s">
        <v>1407</v>
      </c>
      <c r="J92" t="s">
        <v>1384</v>
      </c>
      <c r="K92" t="s">
        <v>564</v>
      </c>
    </row>
    <row r="93" spans="1:11" ht="12.75">
      <c r="A93" s="45">
        <v>90095</v>
      </c>
      <c r="B93" s="45" t="s">
        <v>1383</v>
      </c>
      <c r="C93" s="45" t="s">
        <v>1383</v>
      </c>
      <c r="D93" s="45"/>
      <c r="E93" s="45">
        <v>6180</v>
      </c>
      <c r="F93">
        <v>11</v>
      </c>
      <c r="G93" t="s">
        <v>70</v>
      </c>
      <c r="H93" t="s">
        <v>876</v>
      </c>
      <c r="I93" t="s">
        <v>24</v>
      </c>
      <c r="J93" t="s">
        <v>1384</v>
      </c>
      <c r="K93" t="s">
        <v>536</v>
      </c>
    </row>
    <row r="94" spans="1:11" ht="12.75">
      <c r="A94" s="45">
        <v>90096</v>
      </c>
      <c r="B94" s="45" t="s">
        <v>1383</v>
      </c>
      <c r="C94" s="45" t="s">
        <v>1383</v>
      </c>
      <c r="D94" s="45"/>
      <c r="E94" s="45">
        <v>6180</v>
      </c>
      <c r="F94">
        <v>9</v>
      </c>
      <c r="G94" s="47" t="s">
        <v>945</v>
      </c>
      <c r="H94" t="s">
        <v>876</v>
      </c>
      <c r="I94" t="s">
        <v>24</v>
      </c>
      <c r="J94" t="s">
        <v>1384</v>
      </c>
      <c r="K94" t="s">
        <v>536</v>
      </c>
    </row>
    <row r="95" spans="1:11" ht="12.75">
      <c r="A95" s="45">
        <v>90097</v>
      </c>
      <c r="B95" s="45" t="s">
        <v>1383</v>
      </c>
      <c r="C95" s="45" t="s">
        <v>1383</v>
      </c>
      <c r="D95" s="45"/>
      <c r="E95" s="45">
        <v>6180</v>
      </c>
      <c r="F95">
        <v>11</v>
      </c>
      <c r="G95" t="s">
        <v>70</v>
      </c>
      <c r="H95" t="s">
        <v>876</v>
      </c>
      <c r="I95" t="s">
        <v>24</v>
      </c>
      <c r="J95" t="s">
        <v>1384</v>
      </c>
      <c r="K95" t="s">
        <v>536</v>
      </c>
    </row>
    <row r="96" spans="1:11" ht="12.75">
      <c r="A96" s="45">
        <v>90099</v>
      </c>
      <c r="B96" s="45" t="s">
        <v>1383</v>
      </c>
      <c r="C96" s="45" t="s">
        <v>1383</v>
      </c>
      <c r="D96" s="45"/>
      <c r="E96" s="45">
        <v>6180</v>
      </c>
      <c r="F96">
        <v>11</v>
      </c>
      <c r="G96" t="s">
        <v>70</v>
      </c>
      <c r="H96" t="s">
        <v>876</v>
      </c>
      <c r="I96" t="s">
        <v>24</v>
      </c>
      <c r="J96" t="s">
        <v>1384</v>
      </c>
      <c r="K96" t="s">
        <v>564</v>
      </c>
    </row>
    <row r="97" spans="1:11" ht="12.75">
      <c r="A97" s="45">
        <v>90101</v>
      </c>
      <c r="B97" s="45" t="s">
        <v>1383</v>
      </c>
      <c r="C97" s="45" t="s">
        <v>1383</v>
      </c>
      <c r="D97" s="45"/>
      <c r="E97" s="45">
        <v>6180</v>
      </c>
      <c r="F97">
        <v>11</v>
      </c>
      <c r="G97" t="s">
        <v>70</v>
      </c>
      <c r="H97" t="s">
        <v>876</v>
      </c>
      <c r="I97" t="s">
        <v>24</v>
      </c>
      <c r="J97" t="s">
        <v>1384</v>
      </c>
      <c r="K97" t="s">
        <v>564</v>
      </c>
    </row>
    <row r="98" spans="1:11" ht="12.75">
      <c r="A98" s="45">
        <v>90102</v>
      </c>
      <c r="B98" s="45" t="s">
        <v>1383</v>
      </c>
      <c r="C98" s="45" t="s">
        <v>1383</v>
      </c>
      <c r="D98" s="45"/>
      <c r="E98" s="45">
        <v>6180</v>
      </c>
      <c r="F98">
        <v>11</v>
      </c>
      <c r="G98" t="s">
        <v>70</v>
      </c>
      <c r="H98" t="s">
        <v>876</v>
      </c>
      <c r="I98" t="s">
        <v>24</v>
      </c>
      <c r="J98" t="s">
        <v>1384</v>
      </c>
      <c r="K98" t="s">
        <v>536</v>
      </c>
    </row>
    <row r="99" spans="1:11" ht="12.75">
      <c r="A99" s="45">
        <v>90185</v>
      </c>
      <c r="B99" s="45" t="s">
        <v>1383</v>
      </c>
      <c r="C99" s="45" t="s">
        <v>1383</v>
      </c>
      <c r="D99" s="45"/>
      <c r="E99" s="45">
        <v>6180</v>
      </c>
      <c r="F99">
        <v>11</v>
      </c>
      <c r="G99" t="s">
        <v>70</v>
      </c>
      <c r="H99" t="s">
        <v>876</v>
      </c>
      <c r="I99" t="s">
        <v>24</v>
      </c>
      <c r="J99" t="s">
        <v>1384</v>
      </c>
      <c r="K99" t="s">
        <v>536</v>
      </c>
    </row>
    <row r="100" spans="1:11" ht="12.75">
      <c r="A100" s="45">
        <v>90201</v>
      </c>
      <c r="B100" s="45" t="s">
        <v>25</v>
      </c>
      <c r="C100" s="45" t="s">
        <v>1383</v>
      </c>
      <c r="D100" s="45"/>
      <c r="E100" s="45">
        <v>3772</v>
      </c>
      <c r="F100">
        <v>9</v>
      </c>
      <c r="G100" t="s">
        <v>945</v>
      </c>
      <c r="H100" t="s">
        <v>876</v>
      </c>
      <c r="I100" t="s">
        <v>24</v>
      </c>
      <c r="J100" t="s">
        <v>1384</v>
      </c>
      <c r="K100" t="s">
        <v>539</v>
      </c>
    </row>
    <row r="101" spans="1:11" ht="12.75">
      <c r="A101" s="45">
        <v>90202</v>
      </c>
      <c r="B101" s="45" t="s">
        <v>26</v>
      </c>
      <c r="C101" s="45" t="s">
        <v>1383</v>
      </c>
      <c r="D101" s="45"/>
      <c r="E101" s="45">
        <v>6180</v>
      </c>
      <c r="F101">
        <v>9</v>
      </c>
      <c r="G101" t="s">
        <v>945</v>
      </c>
      <c r="H101" t="s">
        <v>876</v>
      </c>
      <c r="I101" t="s">
        <v>24</v>
      </c>
      <c r="J101" t="s">
        <v>1384</v>
      </c>
      <c r="K101" t="s">
        <v>539</v>
      </c>
    </row>
    <row r="102" spans="1:11" ht="12.75">
      <c r="A102" s="45">
        <v>90209</v>
      </c>
      <c r="B102" s="45" t="s">
        <v>231</v>
      </c>
      <c r="C102" s="45" t="s">
        <v>1383</v>
      </c>
      <c r="D102" s="45"/>
      <c r="E102" s="45">
        <v>6180</v>
      </c>
      <c r="F102">
        <v>11</v>
      </c>
      <c r="G102" t="s">
        <v>70</v>
      </c>
      <c r="H102" t="s">
        <v>876</v>
      </c>
      <c r="I102" t="s">
        <v>1407</v>
      </c>
      <c r="J102" t="s">
        <v>1384</v>
      </c>
      <c r="K102" t="s">
        <v>536</v>
      </c>
    </row>
    <row r="103" spans="1:11" ht="12.75">
      <c r="A103" s="45">
        <v>90210</v>
      </c>
      <c r="B103" s="45" t="s">
        <v>231</v>
      </c>
      <c r="C103" s="45" t="s">
        <v>1383</v>
      </c>
      <c r="D103" s="45"/>
      <c r="E103" s="45">
        <v>17214</v>
      </c>
      <c r="F103">
        <v>11</v>
      </c>
      <c r="G103" t="s">
        <v>70</v>
      </c>
      <c r="H103" t="s">
        <v>876</v>
      </c>
      <c r="I103" t="s">
        <v>1407</v>
      </c>
      <c r="J103" t="s">
        <v>1384</v>
      </c>
      <c r="K103" t="s">
        <v>536</v>
      </c>
    </row>
    <row r="104" spans="1:11" ht="12.75">
      <c r="A104" s="45">
        <v>90211</v>
      </c>
      <c r="B104" s="45" t="s">
        <v>231</v>
      </c>
      <c r="C104" s="45" t="s">
        <v>1383</v>
      </c>
      <c r="D104" s="45"/>
      <c r="E104" s="45">
        <v>5868</v>
      </c>
      <c r="F104">
        <v>11</v>
      </c>
      <c r="G104" t="s">
        <v>70</v>
      </c>
      <c r="H104" t="s">
        <v>876</v>
      </c>
      <c r="I104" t="s">
        <v>1407</v>
      </c>
      <c r="J104" t="s">
        <v>1384</v>
      </c>
      <c r="K104" t="s">
        <v>536</v>
      </c>
    </row>
    <row r="105" spans="1:11" ht="12.75">
      <c r="A105" s="45">
        <v>90212</v>
      </c>
      <c r="B105" s="45" t="s">
        <v>231</v>
      </c>
      <c r="C105" s="45" t="s">
        <v>1383</v>
      </c>
      <c r="D105" s="45"/>
      <c r="E105" s="45">
        <v>5188</v>
      </c>
      <c r="F105">
        <v>11</v>
      </c>
      <c r="G105" t="s">
        <v>70</v>
      </c>
      <c r="H105" t="s">
        <v>876</v>
      </c>
      <c r="I105" t="s">
        <v>1407</v>
      </c>
      <c r="J105" t="s">
        <v>1384</v>
      </c>
      <c r="K105" t="s">
        <v>536</v>
      </c>
    </row>
    <row r="106" spans="1:11" ht="12.75">
      <c r="A106" s="45">
        <v>90213</v>
      </c>
      <c r="B106" s="45" t="s">
        <v>231</v>
      </c>
      <c r="C106" s="45" t="s">
        <v>1383</v>
      </c>
      <c r="D106" s="45"/>
      <c r="E106" s="45">
        <v>6180</v>
      </c>
      <c r="F106">
        <v>11</v>
      </c>
      <c r="G106" t="s">
        <v>70</v>
      </c>
      <c r="H106" t="s">
        <v>876</v>
      </c>
      <c r="I106" t="s">
        <v>1407</v>
      </c>
      <c r="J106" t="s">
        <v>1384</v>
      </c>
      <c r="K106" t="s">
        <v>536</v>
      </c>
    </row>
    <row r="107" spans="1:11" ht="12.75">
      <c r="A107" s="45">
        <v>90220</v>
      </c>
      <c r="B107" s="45" t="s">
        <v>27</v>
      </c>
      <c r="C107" s="45" t="s">
        <v>1383</v>
      </c>
      <c r="D107" s="45"/>
      <c r="E107" s="45">
        <v>5290</v>
      </c>
      <c r="F107">
        <v>9</v>
      </c>
      <c r="G107" t="s">
        <v>945</v>
      </c>
      <c r="H107" t="s">
        <v>876</v>
      </c>
      <c r="I107" t="s">
        <v>1407</v>
      </c>
      <c r="J107" t="s">
        <v>1384</v>
      </c>
      <c r="K107" t="s">
        <v>536</v>
      </c>
    </row>
    <row r="108" spans="1:11" ht="12.75">
      <c r="A108" s="45">
        <v>90221</v>
      </c>
      <c r="B108" s="45" t="s">
        <v>27</v>
      </c>
      <c r="C108" s="45" t="s">
        <v>1383</v>
      </c>
      <c r="D108" s="45"/>
      <c r="E108" s="45">
        <v>5170</v>
      </c>
      <c r="F108">
        <v>9</v>
      </c>
      <c r="G108" t="s">
        <v>945</v>
      </c>
      <c r="H108" t="s">
        <v>876</v>
      </c>
      <c r="I108" t="s">
        <v>1407</v>
      </c>
      <c r="J108" t="s">
        <v>1384</v>
      </c>
      <c r="K108" t="s">
        <v>539</v>
      </c>
    </row>
    <row r="109" spans="1:11" ht="12.75">
      <c r="A109" s="45">
        <v>90222</v>
      </c>
      <c r="B109" s="45" t="s">
        <v>27</v>
      </c>
      <c r="C109" s="45" t="s">
        <v>1383</v>
      </c>
      <c r="D109" s="45"/>
      <c r="E109" s="45">
        <v>4883</v>
      </c>
      <c r="F109">
        <v>9</v>
      </c>
      <c r="G109" t="s">
        <v>945</v>
      </c>
      <c r="H109" t="s">
        <v>876</v>
      </c>
      <c r="I109" t="s">
        <v>1407</v>
      </c>
      <c r="J109" t="s">
        <v>1384</v>
      </c>
      <c r="K109" t="s">
        <v>539</v>
      </c>
    </row>
    <row r="110" spans="1:11" ht="12.75">
      <c r="A110" s="45">
        <v>90223</v>
      </c>
      <c r="B110" s="45" t="s">
        <v>27</v>
      </c>
      <c r="C110" s="45" t="s">
        <v>1383</v>
      </c>
      <c r="D110" s="45"/>
      <c r="E110" s="45">
        <v>6180</v>
      </c>
      <c r="F110">
        <v>9</v>
      </c>
      <c r="G110" t="s">
        <v>945</v>
      </c>
      <c r="H110" t="s">
        <v>876</v>
      </c>
      <c r="I110" t="s">
        <v>1407</v>
      </c>
      <c r="J110" t="s">
        <v>1384</v>
      </c>
      <c r="K110" t="s">
        <v>536</v>
      </c>
    </row>
    <row r="111" spans="1:11" ht="12.75">
      <c r="A111" s="45">
        <v>90224</v>
      </c>
      <c r="B111" s="45" t="s">
        <v>27</v>
      </c>
      <c r="C111" s="45" t="s">
        <v>1383</v>
      </c>
      <c r="D111" s="45"/>
      <c r="E111" s="45">
        <v>6180</v>
      </c>
      <c r="F111">
        <v>9</v>
      </c>
      <c r="G111" t="s">
        <v>945</v>
      </c>
      <c r="H111" t="s">
        <v>876</v>
      </c>
      <c r="I111" t="s">
        <v>1407</v>
      </c>
      <c r="J111" t="s">
        <v>1384</v>
      </c>
      <c r="K111" t="s">
        <v>539</v>
      </c>
    </row>
    <row r="112" spans="1:11" ht="12.75">
      <c r="A112" s="45">
        <v>90230</v>
      </c>
      <c r="B112" s="45" t="s">
        <v>232</v>
      </c>
      <c r="C112" s="45" t="s">
        <v>1383</v>
      </c>
      <c r="D112" s="45"/>
      <c r="E112" s="45">
        <v>4743</v>
      </c>
      <c r="F112">
        <v>11</v>
      </c>
      <c r="G112" t="s">
        <v>70</v>
      </c>
      <c r="H112" t="s">
        <v>876</v>
      </c>
      <c r="I112" t="s">
        <v>1407</v>
      </c>
      <c r="J112" t="s">
        <v>1384</v>
      </c>
      <c r="K112" t="s">
        <v>536</v>
      </c>
    </row>
    <row r="113" spans="1:11" ht="12.75">
      <c r="A113" s="45">
        <v>90231</v>
      </c>
      <c r="B113" s="45" t="s">
        <v>232</v>
      </c>
      <c r="C113" s="45" t="s">
        <v>1383</v>
      </c>
      <c r="D113" s="45"/>
      <c r="E113" s="45">
        <v>6180</v>
      </c>
      <c r="F113">
        <v>11</v>
      </c>
      <c r="G113" t="s">
        <v>70</v>
      </c>
      <c r="H113" t="s">
        <v>876</v>
      </c>
      <c r="I113" t="s">
        <v>1407</v>
      </c>
      <c r="J113" t="s">
        <v>1384</v>
      </c>
      <c r="K113" t="s">
        <v>536</v>
      </c>
    </row>
    <row r="114" spans="1:11" ht="12.75">
      <c r="A114" s="45">
        <v>90232</v>
      </c>
      <c r="B114" s="45" t="s">
        <v>232</v>
      </c>
      <c r="C114" s="45" t="s">
        <v>1383</v>
      </c>
      <c r="D114" s="45"/>
      <c r="E114" s="45">
        <v>4459</v>
      </c>
      <c r="F114">
        <v>11</v>
      </c>
      <c r="G114" t="s">
        <v>70</v>
      </c>
      <c r="H114" t="s">
        <v>876</v>
      </c>
      <c r="I114" t="s">
        <v>1407</v>
      </c>
      <c r="J114" t="s">
        <v>1384</v>
      </c>
      <c r="K114" t="s">
        <v>536</v>
      </c>
    </row>
    <row r="115" spans="1:11" ht="12.75">
      <c r="A115" s="45">
        <v>90233</v>
      </c>
      <c r="B115" s="45" t="s">
        <v>232</v>
      </c>
      <c r="C115" s="45" t="s">
        <v>1383</v>
      </c>
      <c r="D115" s="45"/>
      <c r="E115" s="45">
        <v>6180</v>
      </c>
      <c r="F115">
        <v>11</v>
      </c>
      <c r="G115" t="s">
        <v>70</v>
      </c>
      <c r="H115" t="s">
        <v>876</v>
      </c>
      <c r="I115" t="s">
        <v>1407</v>
      </c>
      <c r="J115" t="s">
        <v>1384</v>
      </c>
      <c r="K115" t="s">
        <v>536</v>
      </c>
    </row>
    <row r="116" spans="1:11" ht="12.75">
      <c r="A116" s="45">
        <v>90239</v>
      </c>
      <c r="B116" s="45" t="s">
        <v>28</v>
      </c>
      <c r="C116" s="45" t="s">
        <v>1383</v>
      </c>
      <c r="D116" s="45"/>
      <c r="E116" s="45">
        <v>6180</v>
      </c>
      <c r="F116">
        <v>9</v>
      </c>
      <c r="G116" t="s">
        <v>945</v>
      </c>
      <c r="H116" t="s">
        <v>876</v>
      </c>
      <c r="I116" t="s">
        <v>1430</v>
      </c>
      <c r="J116" t="s">
        <v>1384</v>
      </c>
      <c r="K116" t="s">
        <v>536</v>
      </c>
    </row>
    <row r="117" spans="1:11" ht="12.75">
      <c r="A117" s="45">
        <v>90240</v>
      </c>
      <c r="B117" s="45" t="s">
        <v>28</v>
      </c>
      <c r="C117" s="45" t="s">
        <v>1383</v>
      </c>
      <c r="D117" s="45"/>
      <c r="E117" s="45">
        <v>6612</v>
      </c>
      <c r="F117">
        <v>9</v>
      </c>
      <c r="G117" t="s">
        <v>945</v>
      </c>
      <c r="H117" t="s">
        <v>876</v>
      </c>
      <c r="I117" t="s">
        <v>1430</v>
      </c>
      <c r="J117" t="s">
        <v>1384</v>
      </c>
      <c r="K117" t="s">
        <v>536</v>
      </c>
    </row>
    <row r="118" spans="1:11" ht="12.75">
      <c r="A118" s="45">
        <v>90241</v>
      </c>
      <c r="B118" s="45" t="s">
        <v>28</v>
      </c>
      <c r="C118" s="45" t="s">
        <v>1383</v>
      </c>
      <c r="D118" s="45"/>
      <c r="E118" s="45">
        <v>5565</v>
      </c>
      <c r="F118">
        <v>9</v>
      </c>
      <c r="G118" t="s">
        <v>945</v>
      </c>
      <c r="H118" t="s">
        <v>876</v>
      </c>
      <c r="I118" t="s">
        <v>1430</v>
      </c>
      <c r="J118" t="s">
        <v>1384</v>
      </c>
      <c r="K118" t="s">
        <v>536</v>
      </c>
    </row>
    <row r="119" spans="1:11" ht="12.75">
      <c r="A119" s="45">
        <v>90242</v>
      </c>
      <c r="B119" s="45" t="s">
        <v>28</v>
      </c>
      <c r="C119" s="45" t="s">
        <v>1383</v>
      </c>
      <c r="D119" s="45"/>
      <c r="E119" s="45">
        <v>5005</v>
      </c>
      <c r="F119">
        <v>9</v>
      </c>
      <c r="G119" t="s">
        <v>945</v>
      </c>
      <c r="H119" t="s">
        <v>876</v>
      </c>
      <c r="I119" t="s">
        <v>1430</v>
      </c>
      <c r="J119" t="s">
        <v>1384</v>
      </c>
      <c r="K119" t="s">
        <v>536</v>
      </c>
    </row>
    <row r="120" spans="1:11" ht="12.75">
      <c r="A120" s="45">
        <v>90245</v>
      </c>
      <c r="B120" s="45" t="s">
        <v>1406</v>
      </c>
      <c r="C120" s="45" t="s">
        <v>1383</v>
      </c>
      <c r="D120" s="45"/>
      <c r="E120" s="45">
        <v>4785</v>
      </c>
      <c r="F120">
        <v>8</v>
      </c>
      <c r="G120" t="s">
        <v>945</v>
      </c>
      <c r="H120" t="s">
        <v>876</v>
      </c>
      <c r="I120" t="s">
        <v>1407</v>
      </c>
      <c r="J120" t="s">
        <v>1384</v>
      </c>
      <c r="K120" t="s">
        <v>536</v>
      </c>
    </row>
    <row r="121" spans="1:11" ht="12.75">
      <c r="A121" s="45">
        <v>90247</v>
      </c>
      <c r="B121" s="45" t="s">
        <v>1408</v>
      </c>
      <c r="C121" s="45" t="s">
        <v>1383</v>
      </c>
      <c r="D121" s="45"/>
      <c r="E121" s="45">
        <v>4331</v>
      </c>
      <c r="F121">
        <v>11</v>
      </c>
      <c r="G121" s="47" t="s">
        <v>70</v>
      </c>
      <c r="H121" t="s">
        <v>876</v>
      </c>
      <c r="I121" t="s">
        <v>1407</v>
      </c>
      <c r="J121" t="s">
        <v>1384</v>
      </c>
      <c r="K121" t="s">
        <v>536</v>
      </c>
    </row>
    <row r="122" spans="1:11" ht="12.75">
      <c r="A122" s="45">
        <v>90248</v>
      </c>
      <c r="B122" s="45" t="s">
        <v>1408</v>
      </c>
      <c r="C122" s="45" t="s">
        <v>1383</v>
      </c>
      <c r="D122" s="45"/>
      <c r="E122" s="45">
        <v>6289</v>
      </c>
      <c r="F122">
        <v>11</v>
      </c>
      <c r="G122" s="47" t="s">
        <v>70</v>
      </c>
      <c r="H122" t="s">
        <v>876</v>
      </c>
      <c r="I122" t="s">
        <v>1407</v>
      </c>
      <c r="J122" t="s">
        <v>1384</v>
      </c>
      <c r="K122" t="s">
        <v>536</v>
      </c>
    </row>
    <row r="123" spans="1:11" ht="12.75">
      <c r="A123" s="45">
        <v>90249</v>
      </c>
      <c r="B123" s="45" t="s">
        <v>1408</v>
      </c>
      <c r="C123" s="45" t="s">
        <v>1383</v>
      </c>
      <c r="D123" s="45"/>
      <c r="E123" s="45">
        <v>4937</v>
      </c>
      <c r="F123">
        <v>8</v>
      </c>
      <c r="G123" s="47" t="s">
        <v>945</v>
      </c>
      <c r="H123" t="s">
        <v>876</v>
      </c>
      <c r="I123" t="s">
        <v>1407</v>
      </c>
      <c r="J123" t="s">
        <v>1384</v>
      </c>
      <c r="K123" t="s">
        <v>536</v>
      </c>
    </row>
    <row r="124" spans="1:11" ht="12.75">
      <c r="A124" s="45">
        <v>90250</v>
      </c>
      <c r="B124" s="45" t="s">
        <v>233</v>
      </c>
      <c r="C124" s="45" t="s">
        <v>1383</v>
      </c>
      <c r="D124" s="45"/>
      <c r="E124" s="45">
        <v>5203</v>
      </c>
      <c r="F124">
        <v>11</v>
      </c>
      <c r="G124" t="s">
        <v>70</v>
      </c>
      <c r="H124" t="s">
        <v>876</v>
      </c>
      <c r="I124" t="s">
        <v>1407</v>
      </c>
      <c r="J124" t="s">
        <v>1384</v>
      </c>
      <c r="K124" t="s">
        <v>539</v>
      </c>
    </row>
    <row r="125" spans="1:11" ht="12.75">
      <c r="A125" s="45">
        <v>90251</v>
      </c>
      <c r="B125" s="45" t="s">
        <v>233</v>
      </c>
      <c r="C125" s="45" t="s">
        <v>1383</v>
      </c>
      <c r="D125" s="45"/>
      <c r="E125" s="45">
        <v>6180</v>
      </c>
      <c r="F125">
        <v>11</v>
      </c>
      <c r="G125" t="s">
        <v>70</v>
      </c>
      <c r="H125" t="s">
        <v>876</v>
      </c>
      <c r="I125" t="s">
        <v>1407</v>
      </c>
      <c r="J125" t="s">
        <v>1384</v>
      </c>
      <c r="K125" t="s">
        <v>536</v>
      </c>
    </row>
    <row r="126" spans="1:11" ht="12.75">
      <c r="A126" s="45">
        <v>90254</v>
      </c>
      <c r="B126" s="45" t="s">
        <v>1409</v>
      </c>
      <c r="C126" s="45" t="s">
        <v>1383</v>
      </c>
      <c r="D126" s="45"/>
      <c r="E126" s="45">
        <v>4450</v>
      </c>
      <c r="F126">
        <v>8</v>
      </c>
      <c r="G126" t="s">
        <v>945</v>
      </c>
      <c r="H126" t="s">
        <v>876</v>
      </c>
      <c r="I126" t="s">
        <v>1407</v>
      </c>
      <c r="J126" t="s">
        <v>1384</v>
      </c>
      <c r="K126" t="s">
        <v>536</v>
      </c>
    </row>
    <row r="127" spans="1:11" ht="12.75">
      <c r="A127" s="45">
        <v>90255</v>
      </c>
      <c r="B127" s="45" t="s">
        <v>29</v>
      </c>
      <c r="C127" s="45" t="s">
        <v>1383</v>
      </c>
      <c r="D127" s="45"/>
      <c r="E127" s="45">
        <v>3688</v>
      </c>
      <c r="F127">
        <v>9</v>
      </c>
      <c r="G127" t="s">
        <v>945</v>
      </c>
      <c r="H127" t="s">
        <v>876</v>
      </c>
      <c r="I127" t="s">
        <v>24</v>
      </c>
      <c r="J127" t="s">
        <v>1384</v>
      </c>
      <c r="K127" t="s">
        <v>536</v>
      </c>
    </row>
    <row r="128" spans="1:11" ht="12.75">
      <c r="A128" s="45">
        <v>90260</v>
      </c>
      <c r="B128" s="45" t="s">
        <v>30</v>
      </c>
      <c r="C128" s="45" t="s">
        <v>1383</v>
      </c>
      <c r="D128" s="45"/>
      <c r="E128" s="45">
        <v>4342</v>
      </c>
      <c r="F128">
        <v>9</v>
      </c>
      <c r="G128" t="s">
        <v>945</v>
      </c>
      <c r="H128" t="s">
        <v>876</v>
      </c>
      <c r="I128" t="s">
        <v>1407</v>
      </c>
      <c r="J128" t="s">
        <v>1384</v>
      </c>
      <c r="K128" t="s">
        <v>536</v>
      </c>
    </row>
    <row r="129" spans="1:11" ht="12.75">
      <c r="A129" s="45">
        <v>90261</v>
      </c>
      <c r="B129" s="45" t="s">
        <v>30</v>
      </c>
      <c r="C129" s="45" t="s">
        <v>1383</v>
      </c>
      <c r="D129" s="45"/>
      <c r="E129" s="45">
        <v>6180</v>
      </c>
      <c r="F129">
        <v>9</v>
      </c>
      <c r="G129" t="s">
        <v>945</v>
      </c>
      <c r="H129" t="s">
        <v>876</v>
      </c>
      <c r="I129" t="s">
        <v>1407</v>
      </c>
      <c r="J129" t="s">
        <v>1384</v>
      </c>
      <c r="K129" t="s">
        <v>536</v>
      </c>
    </row>
    <row r="130" spans="1:11" ht="12.75">
      <c r="A130" s="45">
        <v>90262</v>
      </c>
      <c r="B130" s="45" t="s">
        <v>31</v>
      </c>
      <c r="C130" s="45" t="s">
        <v>1383</v>
      </c>
      <c r="D130" s="45"/>
      <c r="E130" s="45">
        <v>4453</v>
      </c>
      <c r="F130">
        <v>9</v>
      </c>
      <c r="G130" t="s">
        <v>945</v>
      </c>
      <c r="H130" t="s">
        <v>876</v>
      </c>
      <c r="I130" t="s">
        <v>1407</v>
      </c>
      <c r="J130" t="s">
        <v>1384</v>
      </c>
      <c r="K130" t="s">
        <v>536</v>
      </c>
    </row>
    <row r="131" spans="1:11" ht="12.75">
      <c r="A131" s="45">
        <v>90263</v>
      </c>
      <c r="B131" s="45" t="s">
        <v>1410</v>
      </c>
      <c r="C131" s="45" t="s">
        <v>1383</v>
      </c>
      <c r="D131" s="45"/>
      <c r="E131" s="45">
        <v>6180</v>
      </c>
      <c r="F131">
        <v>8</v>
      </c>
      <c r="G131" t="s">
        <v>945</v>
      </c>
      <c r="H131" t="s">
        <v>876</v>
      </c>
      <c r="I131" t="s">
        <v>1407</v>
      </c>
      <c r="J131" t="s">
        <v>1384</v>
      </c>
      <c r="K131" t="s">
        <v>536</v>
      </c>
    </row>
    <row r="132" spans="1:11" ht="12.75">
      <c r="A132" s="45">
        <v>90264</v>
      </c>
      <c r="B132" s="45" t="s">
        <v>1410</v>
      </c>
      <c r="C132" s="45" t="s">
        <v>1383</v>
      </c>
      <c r="D132" s="45"/>
      <c r="E132" s="45">
        <v>6180</v>
      </c>
      <c r="F132">
        <v>8</v>
      </c>
      <c r="G132" t="s">
        <v>945</v>
      </c>
      <c r="H132" t="s">
        <v>876</v>
      </c>
      <c r="I132" t="s">
        <v>1407</v>
      </c>
      <c r="J132" t="s">
        <v>1384</v>
      </c>
      <c r="K132" t="s">
        <v>536</v>
      </c>
    </row>
    <row r="133" spans="1:11" ht="12.75">
      <c r="A133" s="45">
        <v>90265</v>
      </c>
      <c r="B133" s="45" t="s">
        <v>1410</v>
      </c>
      <c r="C133" s="45" t="s">
        <v>1383</v>
      </c>
      <c r="D133" s="45"/>
      <c r="E133" s="45">
        <v>10570</v>
      </c>
      <c r="F133">
        <v>8</v>
      </c>
      <c r="G133" t="s">
        <v>945</v>
      </c>
      <c r="H133" t="s">
        <v>876</v>
      </c>
      <c r="I133" t="s">
        <v>1407</v>
      </c>
      <c r="J133" t="s">
        <v>1384</v>
      </c>
      <c r="K133" t="s">
        <v>536</v>
      </c>
    </row>
    <row r="134" spans="1:11" ht="12.75">
      <c r="A134" s="45">
        <v>90266</v>
      </c>
      <c r="B134" s="45" t="s">
        <v>1411</v>
      </c>
      <c r="C134" s="45" t="s">
        <v>1383</v>
      </c>
      <c r="D134" s="45"/>
      <c r="E134" s="45">
        <v>5745</v>
      </c>
      <c r="F134">
        <v>8</v>
      </c>
      <c r="G134" t="s">
        <v>945</v>
      </c>
      <c r="H134" t="s">
        <v>876</v>
      </c>
      <c r="I134" t="s">
        <v>1407</v>
      </c>
      <c r="J134" t="s">
        <v>1384</v>
      </c>
      <c r="K134" t="s">
        <v>536</v>
      </c>
    </row>
    <row r="135" spans="1:11" ht="12.75">
      <c r="A135" s="45">
        <v>90267</v>
      </c>
      <c r="B135" s="45" t="s">
        <v>1411</v>
      </c>
      <c r="C135" s="45" t="s">
        <v>1383</v>
      </c>
      <c r="D135" s="45"/>
      <c r="E135" s="45">
        <v>6180</v>
      </c>
      <c r="F135">
        <v>8</v>
      </c>
      <c r="G135" t="s">
        <v>945</v>
      </c>
      <c r="H135" t="s">
        <v>876</v>
      </c>
      <c r="I135" t="s">
        <v>1407</v>
      </c>
      <c r="J135" t="s">
        <v>1384</v>
      </c>
      <c r="K135" t="s">
        <v>536</v>
      </c>
    </row>
    <row r="136" spans="1:11" ht="12.75">
      <c r="A136" s="45">
        <v>90270</v>
      </c>
      <c r="B136" s="45" t="s">
        <v>32</v>
      </c>
      <c r="C136" s="45" t="s">
        <v>1383</v>
      </c>
      <c r="D136" s="45"/>
      <c r="E136" s="45">
        <v>3483</v>
      </c>
      <c r="F136">
        <v>9</v>
      </c>
      <c r="G136" t="s">
        <v>945</v>
      </c>
      <c r="H136" t="s">
        <v>876</v>
      </c>
      <c r="I136" t="s">
        <v>24</v>
      </c>
      <c r="J136" t="s">
        <v>1384</v>
      </c>
      <c r="K136" t="s">
        <v>536</v>
      </c>
    </row>
    <row r="137" spans="1:11" ht="12.75">
      <c r="A137" s="45">
        <v>90272</v>
      </c>
      <c r="B137" s="45" t="s">
        <v>234</v>
      </c>
      <c r="C137" s="45" t="s">
        <v>1383</v>
      </c>
      <c r="D137" s="45"/>
      <c r="E137" s="45">
        <v>6180</v>
      </c>
      <c r="F137">
        <v>11</v>
      </c>
      <c r="G137" t="s">
        <v>70</v>
      </c>
      <c r="H137" t="s">
        <v>876</v>
      </c>
      <c r="I137" t="s">
        <v>1407</v>
      </c>
      <c r="J137" t="s">
        <v>1384</v>
      </c>
      <c r="K137" t="s">
        <v>536</v>
      </c>
    </row>
    <row r="138" spans="1:11" ht="12.75">
      <c r="A138" s="45">
        <v>90274</v>
      </c>
      <c r="B138" s="45" t="s">
        <v>1412</v>
      </c>
      <c r="C138" s="45" t="s">
        <v>1383</v>
      </c>
      <c r="D138" s="45"/>
      <c r="E138" s="45">
        <v>8965</v>
      </c>
      <c r="F138">
        <v>8</v>
      </c>
      <c r="G138" t="s">
        <v>945</v>
      </c>
      <c r="H138" t="s">
        <v>876</v>
      </c>
      <c r="I138" t="s">
        <v>1407</v>
      </c>
      <c r="J138" t="s">
        <v>1384</v>
      </c>
      <c r="K138" t="s">
        <v>539</v>
      </c>
    </row>
    <row r="139" spans="1:11" ht="12.75">
      <c r="A139" s="45">
        <v>90275</v>
      </c>
      <c r="B139" s="45" t="s">
        <v>1413</v>
      </c>
      <c r="C139" s="45" t="s">
        <v>1383</v>
      </c>
      <c r="D139" s="45"/>
      <c r="E139" s="45">
        <v>7211</v>
      </c>
      <c r="F139">
        <v>8</v>
      </c>
      <c r="G139" t="s">
        <v>945</v>
      </c>
      <c r="H139" t="s">
        <v>876</v>
      </c>
      <c r="I139" t="s">
        <v>1407</v>
      </c>
      <c r="J139" t="s">
        <v>1384</v>
      </c>
      <c r="K139" t="s">
        <v>539</v>
      </c>
    </row>
    <row r="140" spans="1:11" ht="12.75">
      <c r="A140" s="45">
        <v>90277</v>
      </c>
      <c r="B140" s="45" t="s">
        <v>1414</v>
      </c>
      <c r="C140" s="45" t="s">
        <v>1383</v>
      </c>
      <c r="D140" s="45"/>
      <c r="E140" s="45">
        <v>4917</v>
      </c>
      <c r="F140">
        <v>8</v>
      </c>
      <c r="G140" t="s">
        <v>945</v>
      </c>
      <c r="H140" t="s">
        <v>876</v>
      </c>
      <c r="I140" t="s">
        <v>1407</v>
      </c>
      <c r="J140" t="s">
        <v>1384</v>
      </c>
      <c r="K140" t="s">
        <v>536</v>
      </c>
    </row>
    <row r="141" spans="1:11" ht="12.75">
      <c r="A141" s="45">
        <v>90278</v>
      </c>
      <c r="B141" s="45" t="s">
        <v>1414</v>
      </c>
      <c r="C141" s="45" t="s">
        <v>1383</v>
      </c>
      <c r="D141" s="45"/>
      <c r="E141" s="45">
        <v>4541</v>
      </c>
      <c r="F141">
        <v>8</v>
      </c>
      <c r="G141" t="s">
        <v>945</v>
      </c>
      <c r="H141" t="s">
        <v>876</v>
      </c>
      <c r="I141" t="s">
        <v>1407</v>
      </c>
      <c r="J141" t="s">
        <v>1384</v>
      </c>
      <c r="K141" t="s">
        <v>536</v>
      </c>
    </row>
    <row r="142" spans="1:11" ht="12.75">
      <c r="A142" s="45">
        <v>90280</v>
      </c>
      <c r="B142" s="45" t="s">
        <v>33</v>
      </c>
      <c r="C142" s="45" t="s">
        <v>1383</v>
      </c>
      <c r="D142" s="45"/>
      <c r="E142" s="45">
        <v>4024</v>
      </c>
      <c r="F142">
        <v>9</v>
      </c>
      <c r="G142" t="s">
        <v>945</v>
      </c>
      <c r="H142" t="s">
        <v>876</v>
      </c>
      <c r="I142" t="s">
        <v>24</v>
      </c>
      <c r="J142" t="s">
        <v>1384</v>
      </c>
      <c r="K142" t="s">
        <v>536</v>
      </c>
    </row>
    <row r="143" spans="1:11" ht="12.75">
      <c r="A143" s="45">
        <v>90290</v>
      </c>
      <c r="B143" s="45" t="s">
        <v>1415</v>
      </c>
      <c r="C143" s="45" t="s">
        <v>1383</v>
      </c>
      <c r="D143" s="45"/>
      <c r="E143" s="45">
        <v>11818</v>
      </c>
      <c r="F143">
        <v>8</v>
      </c>
      <c r="G143" t="s">
        <v>945</v>
      </c>
      <c r="H143" t="s">
        <v>876</v>
      </c>
      <c r="I143" t="s">
        <v>1407</v>
      </c>
      <c r="J143" t="s">
        <v>1384</v>
      </c>
      <c r="K143" t="s">
        <v>536</v>
      </c>
    </row>
    <row r="144" spans="1:11" ht="12.75">
      <c r="A144" s="45">
        <v>90291</v>
      </c>
      <c r="B144" s="45" t="s">
        <v>235</v>
      </c>
      <c r="C144" s="45" t="s">
        <v>1383</v>
      </c>
      <c r="D144" s="45"/>
      <c r="E144" s="45">
        <v>6180</v>
      </c>
      <c r="F144">
        <v>11</v>
      </c>
      <c r="G144" t="s">
        <v>70</v>
      </c>
      <c r="H144" t="s">
        <v>876</v>
      </c>
      <c r="I144" t="s">
        <v>1407</v>
      </c>
      <c r="J144" t="s">
        <v>1384</v>
      </c>
      <c r="K144" t="s">
        <v>539</v>
      </c>
    </row>
    <row r="145" spans="1:11" ht="12.75">
      <c r="A145" s="45">
        <v>90292</v>
      </c>
      <c r="B145" s="45" t="s">
        <v>236</v>
      </c>
      <c r="C145" s="45" t="s">
        <v>1383</v>
      </c>
      <c r="D145" s="45"/>
      <c r="E145" s="45">
        <v>4226</v>
      </c>
      <c r="F145">
        <v>11</v>
      </c>
      <c r="G145" t="s">
        <v>70</v>
      </c>
      <c r="H145" t="s">
        <v>876</v>
      </c>
      <c r="I145" t="s">
        <v>1407</v>
      </c>
      <c r="J145" t="s">
        <v>1384</v>
      </c>
      <c r="K145" t="s">
        <v>539</v>
      </c>
    </row>
    <row r="146" spans="1:11" ht="12.75">
      <c r="A146" s="45">
        <v>90293</v>
      </c>
      <c r="B146" s="45" t="s">
        <v>237</v>
      </c>
      <c r="C146" s="45" t="s">
        <v>1383</v>
      </c>
      <c r="D146" s="45"/>
      <c r="E146" s="45">
        <v>6180</v>
      </c>
      <c r="F146">
        <v>11</v>
      </c>
      <c r="G146" t="s">
        <v>70</v>
      </c>
      <c r="H146" t="s">
        <v>876</v>
      </c>
      <c r="I146" t="s">
        <v>1407</v>
      </c>
      <c r="J146" t="s">
        <v>1384</v>
      </c>
      <c r="K146" t="s">
        <v>536</v>
      </c>
    </row>
    <row r="147" spans="1:11" ht="12.75">
      <c r="A147" s="45">
        <v>90294</v>
      </c>
      <c r="B147" s="45" t="s">
        <v>235</v>
      </c>
      <c r="C147" s="45" t="s">
        <v>1383</v>
      </c>
      <c r="D147" s="45"/>
      <c r="E147" s="45">
        <v>6180</v>
      </c>
      <c r="F147">
        <v>11</v>
      </c>
      <c r="G147" t="s">
        <v>70</v>
      </c>
      <c r="H147" t="s">
        <v>876</v>
      </c>
      <c r="I147" t="s">
        <v>1407</v>
      </c>
      <c r="J147" t="s">
        <v>1384</v>
      </c>
      <c r="K147" t="s">
        <v>536</v>
      </c>
    </row>
    <row r="148" spans="1:11" ht="12.75">
      <c r="A148" s="45">
        <v>90295</v>
      </c>
      <c r="B148" s="45" t="s">
        <v>236</v>
      </c>
      <c r="C148" s="45" t="s">
        <v>1383</v>
      </c>
      <c r="D148" s="45"/>
      <c r="E148" s="45">
        <v>6180</v>
      </c>
      <c r="F148">
        <v>11</v>
      </c>
      <c r="G148" t="s">
        <v>70</v>
      </c>
      <c r="H148" t="s">
        <v>876</v>
      </c>
      <c r="I148" t="s">
        <v>1407</v>
      </c>
      <c r="J148" t="s">
        <v>1384</v>
      </c>
      <c r="K148" t="s">
        <v>536</v>
      </c>
    </row>
    <row r="149" spans="1:11" ht="12.75">
      <c r="A149" s="45">
        <v>90296</v>
      </c>
      <c r="B149" s="45" t="s">
        <v>237</v>
      </c>
      <c r="C149" s="45" t="s">
        <v>1383</v>
      </c>
      <c r="D149" s="45"/>
      <c r="E149" s="45">
        <v>6180</v>
      </c>
      <c r="F149">
        <v>11</v>
      </c>
      <c r="G149" t="s">
        <v>70</v>
      </c>
      <c r="H149" t="s">
        <v>876</v>
      </c>
      <c r="I149" t="s">
        <v>1407</v>
      </c>
      <c r="J149" t="s">
        <v>1384</v>
      </c>
      <c r="K149" t="s">
        <v>536</v>
      </c>
    </row>
    <row r="150" spans="1:11" ht="12.75">
      <c r="A150" s="45">
        <v>90301</v>
      </c>
      <c r="B150" s="45" t="s">
        <v>1416</v>
      </c>
      <c r="C150" s="45" t="s">
        <v>1383</v>
      </c>
      <c r="D150" s="45"/>
      <c r="E150" s="45">
        <v>3963</v>
      </c>
      <c r="F150">
        <v>8</v>
      </c>
      <c r="G150" s="47" t="s">
        <v>945</v>
      </c>
      <c r="H150" t="s">
        <v>876</v>
      </c>
      <c r="I150" t="s">
        <v>1407</v>
      </c>
      <c r="J150" t="s">
        <v>1384</v>
      </c>
      <c r="K150" t="s">
        <v>536</v>
      </c>
    </row>
    <row r="151" spans="1:11" ht="12.75">
      <c r="A151" s="45">
        <v>90302</v>
      </c>
      <c r="B151" s="45" t="s">
        <v>1416</v>
      </c>
      <c r="C151" s="45" t="s">
        <v>1383</v>
      </c>
      <c r="D151" s="45"/>
      <c r="E151" s="45">
        <v>4081</v>
      </c>
      <c r="F151">
        <v>8</v>
      </c>
      <c r="G151" s="47" t="s">
        <v>945</v>
      </c>
      <c r="H151" t="s">
        <v>876</v>
      </c>
      <c r="I151" t="s">
        <v>1407</v>
      </c>
      <c r="J151" t="s">
        <v>1384</v>
      </c>
      <c r="K151" t="s">
        <v>536</v>
      </c>
    </row>
    <row r="152" spans="1:11" ht="12.75">
      <c r="A152" s="45">
        <v>90303</v>
      </c>
      <c r="B152" s="45" t="s">
        <v>1416</v>
      </c>
      <c r="C152" s="45" t="s">
        <v>1383</v>
      </c>
      <c r="D152" s="45"/>
      <c r="E152" s="45">
        <v>4725</v>
      </c>
      <c r="F152">
        <v>8</v>
      </c>
      <c r="G152" s="47" t="s">
        <v>945</v>
      </c>
      <c r="H152" t="s">
        <v>876</v>
      </c>
      <c r="I152" t="s">
        <v>1407</v>
      </c>
      <c r="J152" t="s">
        <v>1384</v>
      </c>
      <c r="K152" t="s">
        <v>536</v>
      </c>
    </row>
    <row r="153" spans="1:11" ht="12.75">
      <c r="A153" s="45">
        <v>90304</v>
      </c>
      <c r="B153" s="45" t="s">
        <v>1416</v>
      </c>
      <c r="C153" s="45" t="s">
        <v>1383</v>
      </c>
      <c r="D153" s="45"/>
      <c r="E153" s="45">
        <v>4255</v>
      </c>
      <c r="F153">
        <v>8</v>
      </c>
      <c r="G153" s="47" t="s">
        <v>945</v>
      </c>
      <c r="H153" t="s">
        <v>876</v>
      </c>
      <c r="I153" t="s">
        <v>1407</v>
      </c>
      <c r="J153" t="s">
        <v>1384</v>
      </c>
      <c r="K153" t="s">
        <v>539</v>
      </c>
    </row>
    <row r="154" spans="1:11" ht="12.75">
      <c r="A154" s="45">
        <v>90305</v>
      </c>
      <c r="B154" s="45" t="s">
        <v>1416</v>
      </c>
      <c r="C154" s="45" t="s">
        <v>1383</v>
      </c>
      <c r="D154" s="45"/>
      <c r="E154" s="45">
        <v>5402</v>
      </c>
      <c r="F154">
        <v>8</v>
      </c>
      <c r="G154" s="47" t="s">
        <v>945</v>
      </c>
      <c r="H154" t="s">
        <v>876</v>
      </c>
      <c r="I154" t="s">
        <v>1407</v>
      </c>
      <c r="J154" t="s">
        <v>1384</v>
      </c>
      <c r="K154" t="s">
        <v>536</v>
      </c>
    </row>
    <row r="155" spans="1:11" ht="12.75">
      <c r="A155" s="45">
        <v>90306</v>
      </c>
      <c r="B155" s="45" t="s">
        <v>1416</v>
      </c>
      <c r="C155" s="45" t="s">
        <v>1383</v>
      </c>
      <c r="D155" s="45"/>
      <c r="E155" s="45">
        <v>6180</v>
      </c>
      <c r="F155">
        <v>8</v>
      </c>
      <c r="G155" s="47" t="s">
        <v>945</v>
      </c>
      <c r="H155" t="s">
        <v>876</v>
      </c>
      <c r="I155" t="s">
        <v>1407</v>
      </c>
      <c r="J155" t="s">
        <v>1384</v>
      </c>
      <c r="K155" t="s">
        <v>536</v>
      </c>
    </row>
    <row r="156" spans="1:11" ht="12.75">
      <c r="A156" s="45">
        <v>90307</v>
      </c>
      <c r="B156" s="45" t="s">
        <v>1416</v>
      </c>
      <c r="C156" s="45" t="s">
        <v>1383</v>
      </c>
      <c r="D156" s="45"/>
      <c r="E156" s="45">
        <v>6180</v>
      </c>
      <c r="F156">
        <v>8</v>
      </c>
      <c r="G156" s="47" t="s">
        <v>945</v>
      </c>
      <c r="H156" t="s">
        <v>876</v>
      </c>
      <c r="I156" t="s">
        <v>1407</v>
      </c>
      <c r="J156" t="s">
        <v>1384</v>
      </c>
      <c r="K156" t="s">
        <v>536</v>
      </c>
    </row>
    <row r="157" spans="1:11" ht="12.75">
      <c r="A157" s="45">
        <v>90308</v>
      </c>
      <c r="B157" s="45" t="s">
        <v>1416</v>
      </c>
      <c r="C157" s="45" t="s">
        <v>1383</v>
      </c>
      <c r="D157" s="45"/>
      <c r="E157" s="45">
        <v>6180</v>
      </c>
      <c r="F157">
        <v>8</v>
      </c>
      <c r="G157" s="47" t="s">
        <v>945</v>
      </c>
      <c r="H157" t="s">
        <v>876</v>
      </c>
      <c r="I157" t="s">
        <v>1407</v>
      </c>
      <c r="J157" t="s">
        <v>1384</v>
      </c>
      <c r="K157" t="s">
        <v>536</v>
      </c>
    </row>
    <row r="158" spans="1:11" ht="12.75">
      <c r="A158" s="45">
        <v>90309</v>
      </c>
      <c r="B158" s="45" t="s">
        <v>1416</v>
      </c>
      <c r="C158" s="45" t="s">
        <v>1383</v>
      </c>
      <c r="D158" s="45"/>
      <c r="E158" s="45">
        <v>6180</v>
      </c>
      <c r="F158">
        <v>8</v>
      </c>
      <c r="G158" s="47" t="s">
        <v>945</v>
      </c>
      <c r="H158" t="s">
        <v>876</v>
      </c>
      <c r="I158" t="s">
        <v>1407</v>
      </c>
      <c r="J158" t="s">
        <v>1384</v>
      </c>
      <c r="K158" t="s">
        <v>536</v>
      </c>
    </row>
    <row r="159" spans="1:11" ht="12.75">
      <c r="A159" s="45">
        <v>90310</v>
      </c>
      <c r="B159" s="45" t="s">
        <v>1416</v>
      </c>
      <c r="C159" s="45" t="s">
        <v>1383</v>
      </c>
      <c r="D159" s="45"/>
      <c r="E159" s="45">
        <v>6180</v>
      </c>
      <c r="F159">
        <v>8</v>
      </c>
      <c r="G159" s="47" t="s">
        <v>945</v>
      </c>
      <c r="H159" t="s">
        <v>876</v>
      </c>
      <c r="I159" t="s">
        <v>1407</v>
      </c>
      <c r="J159" t="s">
        <v>1384</v>
      </c>
      <c r="K159" t="s">
        <v>536</v>
      </c>
    </row>
    <row r="160" spans="1:11" ht="12.75">
      <c r="A160" s="45">
        <v>90311</v>
      </c>
      <c r="B160" s="45" t="s">
        <v>1416</v>
      </c>
      <c r="C160" s="45" t="s">
        <v>1383</v>
      </c>
      <c r="D160" s="45"/>
      <c r="E160" s="45">
        <v>6180</v>
      </c>
      <c r="F160">
        <v>8</v>
      </c>
      <c r="G160" s="47" t="s">
        <v>945</v>
      </c>
      <c r="H160" t="s">
        <v>876</v>
      </c>
      <c r="I160" t="s">
        <v>1407</v>
      </c>
      <c r="J160" t="s">
        <v>1384</v>
      </c>
      <c r="K160" t="s">
        <v>536</v>
      </c>
    </row>
    <row r="161" spans="1:11" ht="12.75">
      <c r="A161" s="45">
        <v>90312</v>
      </c>
      <c r="B161" s="45" t="s">
        <v>1416</v>
      </c>
      <c r="C161" s="45" t="s">
        <v>1383</v>
      </c>
      <c r="D161" s="45"/>
      <c r="E161" s="45">
        <v>6180</v>
      </c>
      <c r="F161">
        <v>8</v>
      </c>
      <c r="G161" s="47" t="s">
        <v>945</v>
      </c>
      <c r="H161" t="s">
        <v>876</v>
      </c>
      <c r="I161" t="s">
        <v>1407</v>
      </c>
      <c r="J161" t="s">
        <v>1384</v>
      </c>
      <c r="K161" t="s">
        <v>536</v>
      </c>
    </row>
    <row r="162" spans="1:11" ht="12.75">
      <c r="A162" s="45">
        <v>90313</v>
      </c>
      <c r="B162" s="45" t="s">
        <v>1416</v>
      </c>
      <c r="C162" s="45" t="s">
        <v>1383</v>
      </c>
      <c r="D162" s="45"/>
      <c r="E162" s="45">
        <v>6180</v>
      </c>
      <c r="F162">
        <v>11</v>
      </c>
      <c r="G162" s="47" t="s">
        <v>70</v>
      </c>
      <c r="H162" t="s">
        <v>876</v>
      </c>
      <c r="I162" t="s">
        <v>1407</v>
      </c>
      <c r="J162" t="s">
        <v>1384</v>
      </c>
      <c r="K162" t="s">
        <v>536</v>
      </c>
    </row>
    <row r="163" spans="1:11" ht="12.75">
      <c r="A163" s="45">
        <v>90397</v>
      </c>
      <c r="B163" s="45" t="s">
        <v>1416</v>
      </c>
      <c r="C163" s="45" t="s">
        <v>1383</v>
      </c>
      <c r="D163" s="45"/>
      <c r="E163" s="45">
        <v>6180</v>
      </c>
      <c r="F163">
        <v>11</v>
      </c>
      <c r="G163" s="47" t="s">
        <v>70</v>
      </c>
      <c r="H163" t="s">
        <v>876</v>
      </c>
      <c r="I163" t="s">
        <v>1407</v>
      </c>
      <c r="J163" t="s">
        <v>1384</v>
      </c>
      <c r="K163" t="s">
        <v>536</v>
      </c>
    </row>
    <row r="164" spans="1:11" ht="12.75">
      <c r="A164" s="45">
        <v>90398</v>
      </c>
      <c r="B164" s="45" t="s">
        <v>1416</v>
      </c>
      <c r="C164" s="45" t="s">
        <v>1383</v>
      </c>
      <c r="D164" s="45"/>
      <c r="E164" s="45">
        <v>6180</v>
      </c>
      <c r="F164">
        <v>9</v>
      </c>
      <c r="G164" s="47" t="s">
        <v>945</v>
      </c>
      <c r="H164" t="s">
        <v>876</v>
      </c>
      <c r="I164" t="s">
        <v>1407</v>
      </c>
      <c r="J164" t="s">
        <v>1384</v>
      </c>
      <c r="K164" t="s">
        <v>536</v>
      </c>
    </row>
    <row r="165" spans="1:11" ht="12.75">
      <c r="A165" s="45">
        <v>90401</v>
      </c>
      <c r="B165" s="45" t="s">
        <v>1417</v>
      </c>
      <c r="C165" s="45" t="s">
        <v>1383</v>
      </c>
      <c r="D165" s="45"/>
      <c r="E165" s="45">
        <v>3143</v>
      </c>
      <c r="F165">
        <v>11</v>
      </c>
      <c r="G165" s="47" t="s">
        <v>70</v>
      </c>
      <c r="H165" t="s">
        <v>876</v>
      </c>
      <c r="I165" t="s">
        <v>1407</v>
      </c>
      <c r="J165" t="s">
        <v>1384</v>
      </c>
      <c r="K165" t="s">
        <v>536</v>
      </c>
    </row>
    <row r="166" spans="1:11" ht="12.75">
      <c r="A166" s="45">
        <v>90402</v>
      </c>
      <c r="B166" s="45" t="s">
        <v>1417</v>
      </c>
      <c r="C166" s="45" t="s">
        <v>1383</v>
      </c>
      <c r="D166" s="45"/>
      <c r="E166" s="45">
        <v>6331</v>
      </c>
      <c r="F166">
        <v>11</v>
      </c>
      <c r="G166" s="47" t="s">
        <v>70</v>
      </c>
      <c r="H166" t="s">
        <v>876</v>
      </c>
      <c r="I166" t="s">
        <v>1407</v>
      </c>
      <c r="J166" t="s">
        <v>1384</v>
      </c>
      <c r="K166" t="s">
        <v>536</v>
      </c>
    </row>
    <row r="167" spans="1:11" ht="12.75">
      <c r="A167" s="45">
        <v>90403</v>
      </c>
      <c r="B167" s="45" t="s">
        <v>1417</v>
      </c>
      <c r="C167" s="45" t="s">
        <v>1383</v>
      </c>
      <c r="D167" s="45"/>
      <c r="E167" s="45">
        <v>3578</v>
      </c>
      <c r="F167">
        <v>11</v>
      </c>
      <c r="G167" s="47" t="s">
        <v>70</v>
      </c>
      <c r="H167" t="s">
        <v>876</v>
      </c>
      <c r="I167" t="s">
        <v>1407</v>
      </c>
      <c r="J167" t="s">
        <v>1384</v>
      </c>
      <c r="K167" t="s">
        <v>536</v>
      </c>
    </row>
    <row r="168" spans="1:11" ht="12.75">
      <c r="A168" s="45">
        <v>90404</v>
      </c>
      <c r="B168" s="45" t="s">
        <v>1417</v>
      </c>
      <c r="C168" s="45" t="s">
        <v>1383</v>
      </c>
      <c r="D168" s="45"/>
      <c r="E168" s="45">
        <v>3322</v>
      </c>
      <c r="F168">
        <v>8</v>
      </c>
      <c r="G168" s="47" t="s">
        <v>945</v>
      </c>
      <c r="H168" t="s">
        <v>876</v>
      </c>
      <c r="I168" t="s">
        <v>1407</v>
      </c>
      <c r="J168" t="s">
        <v>1384</v>
      </c>
      <c r="K168" t="s">
        <v>536</v>
      </c>
    </row>
    <row r="169" spans="1:11" ht="12.75">
      <c r="A169" s="45">
        <v>90405</v>
      </c>
      <c r="B169" s="45" t="s">
        <v>1417</v>
      </c>
      <c r="C169" s="45" t="s">
        <v>1383</v>
      </c>
      <c r="D169" s="45"/>
      <c r="E169" s="45">
        <v>3724</v>
      </c>
      <c r="F169">
        <v>11</v>
      </c>
      <c r="G169" s="47" t="s">
        <v>70</v>
      </c>
      <c r="H169" t="s">
        <v>876</v>
      </c>
      <c r="I169" t="s">
        <v>1407</v>
      </c>
      <c r="J169" t="s">
        <v>1384</v>
      </c>
      <c r="K169" t="s">
        <v>536</v>
      </c>
    </row>
    <row r="170" spans="1:11" ht="12.75">
      <c r="A170" s="45">
        <v>90406</v>
      </c>
      <c r="B170" s="45" t="s">
        <v>1417</v>
      </c>
      <c r="C170" s="45" t="s">
        <v>1383</v>
      </c>
      <c r="D170" s="45"/>
      <c r="E170" s="45">
        <v>6180</v>
      </c>
      <c r="F170">
        <v>8</v>
      </c>
      <c r="G170" s="47" t="s">
        <v>945</v>
      </c>
      <c r="H170" t="s">
        <v>876</v>
      </c>
      <c r="I170" t="s">
        <v>1407</v>
      </c>
      <c r="J170" t="s">
        <v>1384</v>
      </c>
      <c r="K170" t="s">
        <v>536</v>
      </c>
    </row>
    <row r="171" spans="1:11" ht="12.75">
      <c r="A171" s="45">
        <v>90407</v>
      </c>
      <c r="B171" s="45" t="s">
        <v>1417</v>
      </c>
      <c r="C171" s="45" t="s">
        <v>1383</v>
      </c>
      <c r="D171" s="45"/>
      <c r="E171" s="45">
        <v>6180</v>
      </c>
      <c r="F171">
        <v>8</v>
      </c>
      <c r="G171" s="47" t="s">
        <v>945</v>
      </c>
      <c r="H171" t="s">
        <v>876</v>
      </c>
      <c r="I171" t="s">
        <v>1407</v>
      </c>
      <c r="J171" t="s">
        <v>1384</v>
      </c>
      <c r="K171" t="s">
        <v>536</v>
      </c>
    </row>
    <row r="172" spans="1:11" ht="12.75">
      <c r="A172" s="45">
        <v>90408</v>
      </c>
      <c r="B172" s="45" t="s">
        <v>1417</v>
      </c>
      <c r="C172" s="45" t="s">
        <v>1383</v>
      </c>
      <c r="D172" s="45"/>
      <c r="E172" s="45">
        <v>6180</v>
      </c>
      <c r="F172">
        <v>8</v>
      </c>
      <c r="G172" s="47" t="s">
        <v>945</v>
      </c>
      <c r="H172" t="s">
        <v>876</v>
      </c>
      <c r="I172" t="s">
        <v>1407</v>
      </c>
      <c r="J172" t="s">
        <v>1384</v>
      </c>
      <c r="K172" t="s">
        <v>536</v>
      </c>
    </row>
    <row r="173" spans="1:11" ht="12.75">
      <c r="A173" s="45">
        <v>90409</v>
      </c>
      <c r="B173" s="45" t="s">
        <v>1417</v>
      </c>
      <c r="C173" s="45" t="s">
        <v>1383</v>
      </c>
      <c r="D173" s="45"/>
      <c r="E173" s="45">
        <v>6180</v>
      </c>
      <c r="F173">
        <v>8</v>
      </c>
      <c r="G173" s="47" t="s">
        <v>945</v>
      </c>
      <c r="H173" t="s">
        <v>876</v>
      </c>
      <c r="I173" t="s">
        <v>1407</v>
      </c>
      <c r="J173" t="s">
        <v>1384</v>
      </c>
      <c r="K173" t="s">
        <v>536</v>
      </c>
    </row>
    <row r="174" spans="1:11" ht="12.75">
      <c r="A174" s="45">
        <v>90410</v>
      </c>
      <c r="B174" s="45" t="s">
        <v>1417</v>
      </c>
      <c r="C174" s="45" t="s">
        <v>1383</v>
      </c>
      <c r="D174" s="45"/>
      <c r="E174" s="45">
        <v>6180</v>
      </c>
      <c r="F174">
        <v>8</v>
      </c>
      <c r="G174" s="47" t="s">
        <v>945</v>
      </c>
      <c r="H174" t="s">
        <v>876</v>
      </c>
      <c r="I174" t="s">
        <v>1407</v>
      </c>
      <c r="J174" t="s">
        <v>1384</v>
      </c>
      <c r="K174" t="s">
        <v>536</v>
      </c>
    </row>
    <row r="175" spans="1:11" ht="12.75">
      <c r="A175" s="45">
        <v>90411</v>
      </c>
      <c r="B175" s="45" t="s">
        <v>1417</v>
      </c>
      <c r="C175" s="45" t="s">
        <v>1383</v>
      </c>
      <c r="D175" s="45"/>
      <c r="E175" s="45">
        <v>6180</v>
      </c>
      <c r="F175">
        <v>8</v>
      </c>
      <c r="G175" s="47" t="s">
        <v>945</v>
      </c>
      <c r="H175" t="s">
        <v>876</v>
      </c>
      <c r="I175" t="s">
        <v>1407</v>
      </c>
      <c r="J175" t="s">
        <v>1384</v>
      </c>
      <c r="K175" t="s">
        <v>536</v>
      </c>
    </row>
    <row r="176" spans="1:11" ht="12.75">
      <c r="A176" s="45">
        <v>90501</v>
      </c>
      <c r="B176" s="45" t="s">
        <v>1418</v>
      </c>
      <c r="C176" s="45" t="s">
        <v>1383</v>
      </c>
      <c r="D176" s="45"/>
      <c r="E176" s="45">
        <v>5074</v>
      </c>
      <c r="F176">
        <v>11</v>
      </c>
      <c r="G176" s="47" t="s">
        <v>70</v>
      </c>
      <c r="H176" t="s">
        <v>876</v>
      </c>
      <c r="I176" t="s">
        <v>1407</v>
      </c>
      <c r="J176" t="s">
        <v>1384</v>
      </c>
      <c r="K176" t="s">
        <v>536</v>
      </c>
    </row>
    <row r="177" spans="1:11" ht="12.75">
      <c r="A177" s="45">
        <v>90502</v>
      </c>
      <c r="B177" s="45" t="s">
        <v>1418</v>
      </c>
      <c r="C177" s="45" t="s">
        <v>1383</v>
      </c>
      <c r="D177" s="45"/>
      <c r="E177" s="45">
        <v>5617</v>
      </c>
      <c r="F177">
        <v>11</v>
      </c>
      <c r="G177" s="47" t="s">
        <v>70</v>
      </c>
      <c r="H177" t="s">
        <v>876</v>
      </c>
      <c r="I177" t="s">
        <v>1407</v>
      </c>
      <c r="J177" t="s">
        <v>1384</v>
      </c>
      <c r="K177" t="s">
        <v>536</v>
      </c>
    </row>
    <row r="178" spans="1:11" ht="12.75">
      <c r="A178" s="45">
        <v>90503</v>
      </c>
      <c r="B178" s="45" t="s">
        <v>1418</v>
      </c>
      <c r="C178" s="45" t="s">
        <v>1383</v>
      </c>
      <c r="D178" s="45"/>
      <c r="E178" s="45">
        <v>5360</v>
      </c>
      <c r="F178">
        <v>8</v>
      </c>
      <c r="G178" s="47" t="s">
        <v>945</v>
      </c>
      <c r="H178" t="s">
        <v>876</v>
      </c>
      <c r="I178" t="s">
        <v>1407</v>
      </c>
      <c r="J178" t="s">
        <v>1384</v>
      </c>
      <c r="K178" t="s">
        <v>536</v>
      </c>
    </row>
    <row r="179" spans="1:11" ht="12.75">
      <c r="A179" s="45">
        <v>90504</v>
      </c>
      <c r="B179" s="45" t="s">
        <v>1418</v>
      </c>
      <c r="C179" s="45" t="s">
        <v>1383</v>
      </c>
      <c r="D179" s="45"/>
      <c r="E179" s="45">
        <v>4963</v>
      </c>
      <c r="F179">
        <v>8</v>
      </c>
      <c r="G179" s="47" t="s">
        <v>945</v>
      </c>
      <c r="H179" t="s">
        <v>876</v>
      </c>
      <c r="I179" t="s">
        <v>1407</v>
      </c>
      <c r="J179" t="s">
        <v>1384</v>
      </c>
      <c r="K179" t="s">
        <v>536</v>
      </c>
    </row>
    <row r="180" spans="1:11" ht="12.75">
      <c r="A180" s="45">
        <v>90505</v>
      </c>
      <c r="B180" s="45" t="s">
        <v>1418</v>
      </c>
      <c r="C180" s="45" t="s">
        <v>1383</v>
      </c>
      <c r="D180" s="45"/>
      <c r="E180" s="45">
        <v>5559</v>
      </c>
      <c r="F180">
        <v>8</v>
      </c>
      <c r="G180" s="47" t="s">
        <v>945</v>
      </c>
      <c r="H180" t="s">
        <v>876</v>
      </c>
      <c r="I180" t="s">
        <v>1407</v>
      </c>
      <c r="J180" t="s">
        <v>1384</v>
      </c>
      <c r="K180" t="s">
        <v>536</v>
      </c>
    </row>
    <row r="181" spans="1:11" ht="12.75">
      <c r="A181" s="45">
        <v>90506</v>
      </c>
      <c r="B181" s="45" t="s">
        <v>1418</v>
      </c>
      <c r="C181" s="45" t="s">
        <v>1383</v>
      </c>
      <c r="D181" s="45"/>
      <c r="E181" s="45">
        <v>6180</v>
      </c>
      <c r="F181">
        <v>9</v>
      </c>
      <c r="G181" s="47" t="s">
        <v>945</v>
      </c>
      <c r="H181" t="s">
        <v>876</v>
      </c>
      <c r="I181" t="s">
        <v>1407</v>
      </c>
      <c r="J181" t="s">
        <v>1384</v>
      </c>
      <c r="K181" t="s">
        <v>536</v>
      </c>
    </row>
    <row r="182" spans="1:11" ht="12.75">
      <c r="A182" s="45">
        <v>90507</v>
      </c>
      <c r="B182" s="45" t="s">
        <v>1418</v>
      </c>
      <c r="C182" s="45" t="s">
        <v>1383</v>
      </c>
      <c r="D182" s="45"/>
      <c r="E182" s="45">
        <v>6180</v>
      </c>
      <c r="F182">
        <v>11</v>
      </c>
      <c r="G182" s="47" t="s">
        <v>70</v>
      </c>
      <c r="H182" t="s">
        <v>876</v>
      </c>
      <c r="I182" t="s">
        <v>1407</v>
      </c>
      <c r="J182" t="s">
        <v>1384</v>
      </c>
      <c r="K182" t="s">
        <v>536</v>
      </c>
    </row>
    <row r="183" spans="1:11" ht="12.75">
      <c r="A183" s="45">
        <v>90508</v>
      </c>
      <c r="B183" s="45" t="s">
        <v>1418</v>
      </c>
      <c r="C183" s="45" t="s">
        <v>1383</v>
      </c>
      <c r="D183" s="45"/>
      <c r="E183" s="45">
        <v>6180</v>
      </c>
      <c r="F183">
        <v>11</v>
      </c>
      <c r="G183" s="47" t="s">
        <v>70</v>
      </c>
      <c r="H183" t="s">
        <v>876</v>
      </c>
      <c r="I183" t="s">
        <v>1407</v>
      </c>
      <c r="J183" t="s">
        <v>1384</v>
      </c>
      <c r="K183" t="s">
        <v>536</v>
      </c>
    </row>
    <row r="184" spans="1:11" ht="12.75">
      <c r="A184" s="45">
        <v>90509</v>
      </c>
      <c r="B184" s="45" t="s">
        <v>1418</v>
      </c>
      <c r="C184" s="45" t="s">
        <v>1383</v>
      </c>
      <c r="D184" s="45"/>
      <c r="E184" s="45">
        <v>6180</v>
      </c>
      <c r="F184">
        <v>9</v>
      </c>
      <c r="G184" s="47" t="s">
        <v>945</v>
      </c>
      <c r="H184" t="s">
        <v>876</v>
      </c>
      <c r="I184" t="s">
        <v>1407</v>
      </c>
      <c r="J184" t="s">
        <v>1384</v>
      </c>
      <c r="K184" t="s">
        <v>536</v>
      </c>
    </row>
    <row r="185" spans="1:11" ht="12.75">
      <c r="A185" s="45">
        <v>90510</v>
      </c>
      <c r="B185" s="45" t="s">
        <v>1418</v>
      </c>
      <c r="C185" s="45" t="s">
        <v>1383</v>
      </c>
      <c r="D185" s="45"/>
      <c r="E185" s="45">
        <v>6180</v>
      </c>
      <c r="F185">
        <v>9</v>
      </c>
      <c r="G185" s="47" t="s">
        <v>945</v>
      </c>
      <c r="H185" t="s">
        <v>876</v>
      </c>
      <c r="I185" t="s">
        <v>1407</v>
      </c>
      <c r="J185" t="s">
        <v>1384</v>
      </c>
      <c r="K185" t="s">
        <v>536</v>
      </c>
    </row>
    <row r="186" spans="1:11" ht="12.75">
      <c r="A186" s="45">
        <v>90601</v>
      </c>
      <c r="B186" s="45" t="s">
        <v>34</v>
      </c>
      <c r="C186" s="45" t="s">
        <v>1383</v>
      </c>
      <c r="D186" s="45"/>
      <c r="E186" s="45">
        <v>6268</v>
      </c>
      <c r="F186">
        <v>9</v>
      </c>
      <c r="G186" t="s">
        <v>945</v>
      </c>
      <c r="H186" t="s">
        <v>876</v>
      </c>
      <c r="I186" t="s">
        <v>1430</v>
      </c>
      <c r="J186" t="s">
        <v>1384</v>
      </c>
      <c r="K186" t="s">
        <v>536</v>
      </c>
    </row>
    <row r="187" spans="1:11" ht="12.75">
      <c r="A187" s="45">
        <v>90602</v>
      </c>
      <c r="B187" s="45" t="s">
        <v>34</v>
      </c>
      <c r="C187" s="45" t="s">
        <v>1383</v>
      </c>
      <c r="D187" s="45"/>
      <c r="E187" s="45">
        <v>5312</v>
      </c>
      <c r="F187">
        <v>9</v>
      </c>
      <c r="G187" t="s">
        <v>945</v>
      </c>
      <c r="H187" t="s">
        <v>876</v>
      </c>
      <c r="I187" t="s">
        <v>1430</v>
      </c>
      <c r="J187" t="s">
        <v>1384</v>
      </c>
      <c r="K187" t="s">
        <v>536</v>
      </c>
    </row>
    <row r="188" spans="1:11" ht="12.75">
      <c r="A188" s="45">
        <v>90603</v>
      </c>
      <c r="B188" s="45" t="s">
        <v>34</v>
      </c>
      <c r="C188" s="45" t="s">
        <v>1383</v>
      </c>
      <c r="D188" s="45"/>
      <c r="E188" s="45">
        <v>7180</v>
      </c>
      <c r="F188">
        <v>9</v>
      </c>
      <c r="G188" t="s">
        <v>945</v>
      </c>
      <c r="H188" t="s">
        <v>876</v>
      </c>
      <c r="I188" t="s">
        <v>1430</v>
      </c>
      <c r="J188" t="s">
        <v>1384</v>
      </c>
      <c r="K188" t="s">
        <v>536</v>
      </c>
    </row>
    <row r="189" spans="1:11" ht="12.75">
      <c r="A189" s="45">
        <v>90604</v>
      </c>
      <c r="B189" s="45" t="s">
        <v>34</v>
      </c>
      <c r="C189" s="45" t="s">
        <v>1383</v>
      </c>
      <c r="D189" s="45"/>
      <c r="E189" s="45">
        <v>6060</v>
      </c>
      <c r="F189">
        <v>9</v>
      </c>
      <c r="G189" t="s">
        <v>945</v>
      </c>
      <c r="H189" t="s">
        <v>876</v>
      </c>
      <c r="I189" t="s">
        <v>1430</v>
      </c>
      <c r="J189" t="s">
        <v>1384</v>
      </c>
      <c r="K189" t="s">
        <v>536</v>
      </c>
    </row>
    <row r="190" spans="1:11" ht="12.75">
      <c r="A190" s="45">
        <v>90605</v>
      </c>
      <c r="B190" s="45" t="s">
        <v>34</v>
      </c>
      <c r="C190" s="45" t="s">
        <v>1383</v>
      </c>
      <c r="D190" s="45"/>
      <c r="E190" s="45">
        <v>6469</v>
      </c>
      <c r="F190">
        <v>9</v>
      </c>
      <c r="G190" t="s">
        <v>945</v>
      </c>
      <c r="H190" t="s">
        <v>876</v>
      </c>
      <c r="I190" t="s">
        <v>1430</v>
      </c>
      <c r="J190" t="s">
        <v>1384</v>
      </c>
      <c r="K190" t="s">
        <v>564</v>
      </c>
    </row>
    <row r="191" spans="1:11" ht="12.75">
      <c r="A191" s="45">
        <v>90606</v>
      </c>
      <c r="B191" s="45" t="s">
        <v>34</v>
      </c>
      <c r="C191" s="45" t="s">
        <v>1383</v>
      </c>
      <c r="D191" s="45"/>
      <c r="E191" s="45">
        <v>5405</v>
      </c>
      <c r="F191">
        <v>9</v>
      </c>
      <c r="G191" t="s">
        <v>945</v>
      </c>
      <c r="H191" t="s">
        <v>876</v>
      </c>
      <c r="I191" t="s">
        <v>1430</v>
      </c>
      <c r="J191" t="s">
        <v>1384</v>
      </c>
      <c r="K191" t="s">
        <v>539</v>
      </c>
    </row>
    <row r="192" spans="1:11" ht="12.75">
      <c r="A192" s="45">
        <v>90607</v>
      </c>
      <c r="B192" s="45" t="s">
        <v>34</v>
      </c>
      <c r="C192" s="45" t="s">
        <v>1383</v>
      </c>
      <c r="D192" s="45"/>
      <c r="E192" s="45">
        <v>6180</v>
      </c>
      <c r="F192">
        <v>9</v>
      </c>
      <c r="G192" t="s">
        <v>945</v>
      </c>
      <c r="H192" t="s">
        <v>876</v>
      </c>
      <c r="I192" t="s">
        <v>1430</v>
      </c>
      <c r="J192" t="s">
        <v>1384</v>
      </c>
      <c r="K192" t="s">
        <v>536</v>
      </c>
    </row>
    <row r="193" spans="1:11" ht="12.75">
      <c r="A193" s="45">
        <v>90608</v>
      </c>
      <c r="B193" s="45" t="s">
        <v>34</v>
      </c>
      <c r="C193" s="45" t="s">
        <v>1383</v>
      </c>
      <c r="D193" s="45"/>
      <c r="E193" s="45">
        <v>6180</v>
      </c>
      <c r="F193">
        <v>9</v>
      </c>
      <c r="G193" t="s">
        <v>945</v>
      </c>
      <c r="H193" t="s">
        <v>876</v>
      </c>
      <c r="I193" t="s">
        <v>1430</v>
      </c>
      <c r="J193" t="s">
        <v>1384</v>
      </c>
      <c r="K193" t="s">
        <v>536</v>
      </c>
    </row>
    <row r="194" spans="1:11" ht="12.75">
      <c r="A194" s="45">
        <v>90609</v>
      </c>
      <c r="B194" s="45" t="s">
        <v>34</v>
      </c>
      <c r="C194" s="45" t="s">
        <v>1383</v>
      </c>
      <c r="D194" s="45"/>
      <c r="E194" s="45">
        <v>6180</v>
      </c>
      <c r="F194">
        <v>9</v>
      </c>
      <c r="G194" t="s">
        <v>945</v>
      </c>
      <c r="H194" t="s">
        <v>876</v>
      </c>
      <c r="I194" t="s">
        <v>1430</v>
      </c>
      <c r="J194" t="s">
        <v>1384</v>
      </c>
      <c r="K194" t="s">
        <v>536</v>
      </c>
    </row>
    <row r="195" spans="1:11" ht="12.75">
      <c r="A195" s="45">
        <v>90610</v>
      </c>
      <c r="B195" s="45" t="s">
        <v>34</v>
      </c>
      <c r="C195" s="45" t="s">
        <v>1383</v>
      </c>
      <c r="D195" s="45"/>
      <c r="E195" s="45">
        <v>6180</v>
      </c>
      <c r="F195">
        <v>9</v>
      </c>
      <c r="G195" t="s">
        <v>945</v>
      </c>
      <c r="H195" t="s">
        <v>876</v>
      </c>
      <c r="I195" t="s">
        <v>1430</v>
      </c>
      <c r="J195" t="s">
        <v>1384</v>
      </c>
      <c r="K195" t="s">
        <v>536</v>
      </c>
    </row>
    <row r="196" spans="1:11" ht="12.75">
      <c r="A196" s="45">
        <v>90612</v>
      </c>
      <c r="B196" s="45" t="s">
        <v>34</v>
      </c>
      <c r="C196" s="45" t="s">
        <v>1383</v>
      </c>
      <c r="D196" s="45"/>
      <c r="E196" s="45">
        <v>6180</v>
      </c>
      <c r="F196">
        <v>9</v>
      </c>
      <c r="G196" t="s">
        <v>945</v>
      </c>
      <c r="H196" t="s">
        <v>876</v>
      </c>
      <c r="I196" t="s">
        <v>1430</v>
      </c>
      <c r="J196" t="s">
        <v>1384</v>
      </c>
      <c r="K196" t="s">
        <v>536</v>
      </c>
    </row>
    <row r="197" spans="1:11" ht="12.75">
      <c r="A197" s="45">
        <v>90620</v>
      </c>
      <c r="B197" s="45" t="s">
        <v>1423</v>
      </c>
      <c r="C197" s="45" t="s">
        <v>1424</v>
      </c>
      <c r="D197" s="45"/>
      <c r="E197" s="45">
        <v>6092</v>
      </c>
      <c r="F197">
        <v>8</v>
      </c>
      <c r="G197" t="s">
        <v>945</v>
      </c>
      <c r="H197" t="s">
        <v>876</v>
      </c>
      <c r="I197" t="s">
        <v>1425</v>
      </c>
      <c r="J197" t="s">
        <v>1426</v>
      </c>
      <c r="K197" t="s">
        <v>536</v>
      </c>
    </row>
    <row r="198" spans="1:11" ht="12.75">
      <c r="A198" s="45">
        <v>90621</v>
      </c>
      <c r="B198" s="45" t="s">
        <v>1423</v>
      </c>
      <c r="C198" s="45" t="s">
        <v>1424</v>
      </c>
      <c r="D198" s="45"/>
      <c r="E198" s="45">
        <v>5483</v>
      </c>
      <c r="F198">
        <v>8</v>
      </c>
      <c r="G198" t="s">
        <v>945</v>
      </c>
      <c r="H198" t="s">
        <v>876</v>
      </c>
      <c r="I198" t="s">
        <v>1425</v>
      </c>
      <c r="J198" t="s">
        <v>1426</v>
      </c>
      <c r="K198" t="s">
        <v>536</v>
      </c>
    </row>
    <row r="199" spans="1:11" ht="12.75">
      <c r="A199" s="45">
        <v>90622</v>
      </c>
      <c r="B199" s="45" t="s">
        <v>1423</v>
      </c>
      <c r="C199" s="45" t="s">
        <v>1424</v>
      </c>
      <c r="D199" s="45"/>
      <c r="E199" s="45">
        <v>6180</v>
      </c>
      <c r="F199">
        <v>8</v>
      </c>
      <c r="G199" t="s">
        <v>945</v>
      </c>
      <c r="H199" t="s">
        <v>876</v>
      </c>
      <c r="I199" t="s">
        <v>1425</v>
      </c>
      <c r="J199" t="s">
        <v>1426</v>
      </c>
      <c r="K199" t="s">
        <v>536</v>
      </c>
    </row>
    <row r="200" spans="1:11" ht="12.75">
      <c r="A200" s="45">
        <v>90623</v>
      </c>
      <c r="B200" s="45" t="s">
        <v>1427</v>
      </c>
      <c r="C200" s="45" t="s">
        <v>1424</v>
      </c>
      <c r="D200" s="45"/>
      <c r="E200" s="45">
        <v>6452</v>
      </c>
      <c r="F200">
        <v>8</v>
      </c>
      <c r="G200" t="s">
        <v>945</v>
      </c>
      <c r="H200" t="s">
        <v>876</v>
      </c>
      <c r="I200" t="s">
        <v>1425</v>
      </c>
      <c r="J200" t="s">
        <v>1426</v>
      </c>
      <c r="K200" t="s">
        <v>536</v>
      </c>
    </row>
    <row r="201" spans="1:11" ht="12.75">
      <c r="A201" s="45">
        <v>90624</v>
      </c>
      <c r="B201" s="45" t="s">
        <v>1423</v>
      </c>
      <c r="C201" s="45" t="s">
        <v>1424</v>
      </c>
      <c r="D201" s="45"/>
      <c r="E201" s="45">
        <v>6180</v>
      </c>
      <c r="F201">
        <v>8</v>
      </c>
      <c r="G201" t="s">
        <v>945</v>
      </c>
      <c r="H201" t="s">
        <v>876</v>
      </c>
      <c r="I201" t="s">
        <v>1425</v>
      </c>
      <c r="J201" t="s">
        <v>1426</v>
      </c>
      <c r="K201" t="s">
        <v>536</v>
      </c>
    </row>
    <row r="202" spans="1:11" ht="12.75">
      <c r="A202" s="45">
        <v>90630</v>
      </c>
      <c r="B202" s="45" t="s">
        <v>1428</v>
      </c>
      <c r="C202" s="45" t="s">
        <v>1424</v>
      </c>
      <c r="D202" s="45"/>
      <c r="E202" s="45">
        <v>7209</v>
      </c>
      <c r="F202">
        <v>8</v>
      </c>
      <c r="G202" t="s">
        <v>945</v>
      </c>
      <c r="H202" t="s">
        <v>876</v>
      </c>
      <c r="I202" t="s">
        <v>1425</v>
      </c>
      <c r="J202" t="s">
        <v>1426</v>
      </c>
      <c r="K202" t="s">
        <v>536</v>
      </c>
    </row>
    <row r="203" spans="1:11" ht="12.75">
      <c r="A203" s="45">
        <v>90631</v>
      </c>
      <c r="B203" s="45" t="s">
        <v>1429</v>
      </c>
      <c r="C203" s="45" t="s">
        <v>1424</v>
      </c>
      <c r="D203" s="45"/>
      <c r="E203" s="45">
        <v>6696</v>
      </c>
      <c r="F203">
        <v>8</v>
      </c>
      <c r="G203" t="s">
        <v>945</v>
      </c>
      <c r="H203" t="s">
        <v>876</v>
      </c>
      <c r="I203" t="s">
        <v>1430</v>
      </c>
      <c r="J203" t="s">
        <v>1426</v>
      </c>
      <c r="K203" t="s">
        <v>539</v>
      </c>
    </row>
    <row r="204" spans="1:11" ht="12.75">
      <c r="A204" s="45">
        <v>90632</v>
      </c>
      <c r="B204" s="45" t="s">
        <v>1429</v>
      </c>
      <c r="C204" s="45" t="s">
        <v>1424</v>
      </c>
      <c r="D204" s="45"/>
      <c r="E204" s="45">
        <v>6180</v>
      </c>
      <c r="F204">
        <v>8</v>
      </c>
      <c r="G204" t="s">
        <v>945</v>
      </c>
      <c r="H204" t="s">
        <v>876</v>
      </c>
      <c r="I204" t="s">
        <v>1430</v>
      </c>
      <c r="J204" t="s">
        <v>1426</v>
      </c>
      <c r="K204" t="s">
        <v>536</v>
      </c>
    </row>
    <row r="205" spans="1:11" ht="12.75">
      <c r="A205" s="45">
        <v>90633</v>
      </c>
      <c r="B205" s="45" t="s">
        <v>1429</v>
      </c>
      <c r="C205" s="45" t="s">
        <v>1424</v>
      </c>
      <c r="D205" s="45"/>
      <c r="E205" s="45">
        <v>6180</v>
      </c>
      <c r="F205">
        <v>8</v>
      </c>
      <c r="G205" t="s">
        <v>945</v>
      </c>
      <c r="H205" t="s">
        <v>876</v>
      </c>
      <c r="I205" t="s">
        <v>1430</v>
      </c>
      <c r="J205" t="s">
        <v>1426</v>
      </c>
      <c r="K205" t="s">
        <v>536</v>
      </c>
    </row>
    <row r="206" spans="1:11" ht="12.75">
      <c r="A206" s="45">
        <v>90637</v>
      </c>
      <c r="B206" s="45" t="s">
        <v>35</v>
      </c>
      <c r="C206" s="45" t="s">
        <v>1383</v>
      </c>
      <c r="D206" s="45"/>
      <c r="E206" s="45">
        <v>6180</v>
      </c>
      <c r="F206">
        <v>9</v>
      </c>
      <c r="G206" t="s">
        <v>945</v>
      </c>
      <c r="H206" t="s">
        <v>876</v>
      </c>
      <c r="I206" t="s">
        <v>1425</v>
      </c>
      <c r="J206" t="s">
        <v>1384</v>
      </c>
      <c r="K206" t="s">
        <v>536</v>
      </c>
    </row>
    <row r="207" spans="1:11" ht="12.75">
      <c r="A207" s="45">
        <v>90638</v>
      </c>
      <c r="B207" s="45" t="s">
        <v>35</v>
      </c>
      <c r="C207" s="45" t="s">
        <v>1383</v>
      </c>
      <c r="D207" s="45"/>
      <c r="E207" s="45">
        <v>7010</v>
      </c>
      <c r="F207">
        <v>9</v>
      </c>
      <c r="G207" t="s">
        <v>945</v>
      </c>
      <c r="H207" t="s">
        <v>876</v>
      </c>
      <c r="I207" t="s">
        <v>1425</v>
      </c>
      <c r="J207" t="s">
        <v>1384</v>
      </c>
      <c r="K207" t="s">
        <v>539</v>
      </c>
    </row>
    <row r="208" spans="1:11" ht="12.75">
      <c r="A208" s="45">
        <v>90639</v>
      </c>
      <c r="B208" s="45" t="s">
        <v>35</v>
      </c>
      <c r="C208" s="45" t="s">
        <v>1383</v>
      </c>
      <c r="D208" s="45"/>
      <c r="E208" s="45">
        <v>6180</v>
      </c>
      <c r="F208">
        <v>9</v>
      </c>
      <c r="G208" t="s">
        <v>945</v>
      </c>
      <c r="H208" t="s">
        <v>876</v>
      </c>
      <c r="I208" t="s">
        <v>1425</v>
      </c>
      <c r="J208" t="s">
        <v>1384</v>
      </c>
      <c r="K208" t="s">
        <v>536</v>
      </c>
    </row>
    <row r="209" spans="1:11" ht="12.75">
      <c r="A209" s="45">
        <v>90640</v>
      </c>
      <c r="B209" s="45" t="s">
        <v>36</v>
      </c>
      <c r="C209" s="45" t="s">
        <v>1383</v>
      </c>
      <c r="D209" s="45"/>
      <c r="E209" s="45">
        <v>5230</v>
      </c>
      <c r="F209">
        <v>9</v>
      </c>
      <c r="G209" t="s">
        <v>945</v>
      </c>
      <c r="H209" t="s">
        <v>876</v>
      </c>
      <c r="I209" t="s">
        <v>24</v>
      </c>
      <c r="J209" t="s">
        <v>1384</v>
      </c>
      <c r="K209" t="s">
        <v>536</v>
      </c>
    </row>
    <row r="210" spans="1:11" ht="12.75">
      <c r="A210" s="45">
        <v>90650</v>
      </c>
      <c r="B210" s="45" t="s">
        <v>37</v>
      </c>
      <c r="C210" s="45" t="s">
        <v>1383</v>
      </c>
      <c r="D210" s="45"/>
      <c r="E210" s="45">
        <v>5211</v>
      </c>
      <c r="F210">
        <v>9</v>
      </c>
      <c r="G210" t="s">
        <v>945</v>
      </c>
      <c r="H210" t="s">
        <v>876</v>
      </c>
      <c r="I210" t="s">
        <v>1430</v>
      </c>
      <c r="J210" t="s">
        <v>1384</v>
      </c>
      <c r="K210" t="s">
        <v>536</v>
      </c>
    </row>
    <row r="211" spans="1:11" ht="12.75">
      <c r="A211" s="45">
        <v>90651</v>
      </c>
      <c r="B211" s="45" t="s">
        <v>37</v>
      </c>
      <c r="C211" s="45" t="s">
        <v>1383</v>
      </c>
      <c r="D211" s="45"/>
      <c r="E211" s="45">
        <v>6180</v>
      </c>
      <c r="F211">
        <v>9</v>
      </c>
      <c r="G211" t="s">
        <v>945</v>
      </c>
      <c r="H211" t="s">
        <v>876</v>
      </c>
      <c r="I211" t="s">
        <v>1430</v>
      </c>
      <c r="J211" t="s">
        <v>1384</v>
      </c>
      <c r="K211" t="s">
        <v>536</v>
      </c>
    </row>
    <row r="212" spans="1:11" ht="12.75">
      <c r="A212" s="45">
        <v>90652</v>
      </c>
      <c r="B212" s="45" t="s">
        <v>37</v>
      </c>
      <c r="C212" s="45" t="s">
        <v>1383</v>
      </c>
      <c r="D212" s="45"/>
      <c r="E212" s="45">
        <v>6180</v>
      </c>
      <c r="F212">
        <v>9</v>
      </c>
      <c r="G212" t="s">
        <v>945</v>
      </c>
      <c r="H212" t="s">
        <v>876</v>
      </c>
      <c r="I212" t="s">
        <v>1430</v>
      </c>
      <c r="J212" t="s">
        <v>1384</v>
      </c>
      <c r="K212" t="s">
        <v>536</v>
      </c>
    </row>
    <row r="213" spans="1:11" ht="12.75">
      <c r="A213" s="45">
        <v>90659</v>
      </c>
      <c r="B213" s="45" t="s">
        <v>37</v>
      </c>
      <c r="C213" s="45" t="s">
        <v>1383</v>
      </c>
      <c r="D213" s="45"/>
      <c r="E213" s="45">
        <v>6180</v>
      </c>
      <c r="F213">
        <v>9</v>
      </c>
      <c r="G213" t="s">
        <v>945</v>
      </c>
      <c r="H213" t="s">
        <v>876</v>
      </c>
      <c r="I213" t="s">
        <v>1430</v>
      </c>
      <c r="J213" t="s">
        <v>1384</v>
      </c>
      <c r="K213" t="s">
        <v>536</v>
      </c>
    </row>
    <row r="214" spans="1:11" ht="12.75">
      <c r="A214" s="45">
        <v>90660</v>
      </c>
      <c r="B214" s="45" t="s">
        <v>38</v>
      </c>
      <c r="C214" s="45" t="s">
        <v>1383</v>
      </c>
      <c r="D214" s="45"/>
      <c r="E214" s="45">
        <v>5304</v>
      </c>
      <c r="F214">
        <v>9</v>
      </c>
      <c r="G214" t="s">
        <v>945</v>
      </c>
      <c r="H214" t="s">
        <v>876</v>
      </c>
      <c r="I214" t="s">
        <v>1430</v>
      </c>
      <c r="J214" t="s">
        <v>1384</v>
      </c>
      <c r="K214" t="s">
        <v>536</v>
      </c>
    </row>
    <row r="215" spans="1:11" ht="12.75">
      <c r="A215" s="45">
        <v>90661</v>
      </c>
      <c r="B215" s="45" t="s">
        <v>38</v>
      </c>
      <c r="C215" s="45" t="s">
        <v>1383</v>
      </c>
      <c r="D215" s="45"/>
      <c r="E215" s="45">
        <v>6180</v>
      </c>
      <c r="F215">
        <v>9</v>
      </c>
      <c r="G215" t="s">
        <v>945</v>
      </c>
      <c r="H215" t="s">
        <v>876</v>
      </c>
      <c r="I215" t="s">
        <v>1430</v>
      </c>
      <c r="J215" t="s">
        <v>1384</v>
      </c>
      <c r="K215" t="s">
        <v>536</v>
      </c>
    </row>
    <row r="216" spans="1:11" ht="12.75">
      <c r="A216" s="45">
        <v>90662</v>
      </c>
      <c r="B216" s="45" t="s">
        <v>38</v>
      </c>
      <c r="C216" s="45" t="s">
        <v>1383</v>
      </c>
      <c r="D216" s="45"/>
      <c r="E216" s="45">
        <v>6180</v>
      </c>
      <c r="F216">
        <v>9</v>
      </c>
      <c r="G216" t="s">
        <v>945</v>
      </c>
      <c r="H216" t="s">
        <v>876</v>
      </c>
      <c r="I216" t="s">
        <v>1430</v>
      </c>
      <c r="J216" t="s">
        <v>1384</v>
      </c>
      <c r="K216" t="s">
        <v>536</v>
      </c>
    </row>
    <row r="217" spans="1:11" ht="12.75">
      <c r="A217" s="45">
        <v>90665</v>
      </c>
      <c r="B217" s="45" t="s">
        <v>38</v>
      </c>
      <c r="C217" s="45" t="s">
        <v>1383</v>
      </c>
      <c r="D217" s="45"/>
      <c r="E217" s="45">
        <v>6180</v>
      </c>
      <c r="F217">
        <v>9</v>
      </c>
      <c r="G217" t="s">
        <v>945</v>
      </c>
      <c r="H217" t="s">
        <v>876</v>
      </c>
      <c r="I217" t="s">
        <v>1430</v>
      </c>
      <c r="J217" t="s">
        <v>1384</v>
      </c>
      <c r="K217" t="s">
        <v>536</v>
      </c>
    </row>
    <row r="218" spans="1:11" ht="12.75">
      <c r="A218" s="45">
        <v>90670</v>
      </c>
      <c r="B218" s="45" t="s">
        <v>39</v>
      </c>
      <c r="C218" s="45" t="s">
        <v>1383</v>
      </c>
      <c r="D218" s="45"/>
      <c r="E218" s="45">
        <v>5221</v>
      </c>
      <c r="F218">
        <v>9</v>
      </c>
      <c r="G218" t="s">
        <v>945</v>
      </c>
      <c r="H218" t="s">
        <v>876</v>
      </c>
      <c r="I218" t="s">
        <v>1430</v>
      </c>
      <c r="J218" t="s">
        <v>1384</v>
      </c>
      <c r="K218" t="s">
        <v>536</v>
      </c>
    </row>
    <row r="219" spans="1:11" ht="12.75">
      <c r="A219" s="45">
        <v>90671</v>
      </c>
      <c r="B219" s="45" t="s">
        <v>39</v>
      </c>
      <c r="C219" s="45" t="s">
        <v>1383</v>
      </c>
      <c r="D219" s="45"/>
      <c r="E219" s="45">
        <v>6180</v>
      </c>
      <c r="F219">
        <v>9</v>
      </c>
      <c r="G219" t="s">
        <v>945</v>
      </c>
      <c r="H219" t="s">
        <v>876</v>
      </c>
      <c r="I219" t="s">
        <v>1430</v>
      </c>
      <c r="J219" t="s">
        <v>1384</v>
      </c>
      <c r="K219" t="s">
        <v>536</v>
      </c>
    </row>
    <row r="220" spans="1:11" ht="12.75">
      <c r="A220" s="45">
        <v>90680</v>
      </c>
      <c r="B220" s="45" t="s">
        <v>1431</v>
      </c>
      <c r="C220" s="45" t="s">
        <v>1424</v>
      </c>
      <c r="D220" s="45"/>
      <c r="E220" s="45">
        <v>6639</v>
      </c>
      <c r="F220">
        <v>8</v>
      </c>
      <c r="G220" t="s">
        <v>945</v>
      </c>
      <c r="H220" t="s">
        <v>876</v>
      </c>
      <c r="I220" t="s">
        <v>1425</v>
      </c>
      <c r="J220" t="s">
        <v>1426</v>
      </c>
      <c r="K220" t="s">
        <v>536</v>
      </c>
    </row>
    <row r="221" spans="1:11" ht="12.75">
      <c r="A221" s="45">
        <v>90701</v>
      </c>
      <c r="B221" s="45" t="s">
        <v>40</v>
      </c>
      <c r="C221" s="45" t="s">
        <v>1383</v>
      </c>
      <c r="D221" s="45"/>
      <c r="E221" s="45">
        <v>6329</v>
      </c>
      <c r="F221">
        <v>9</v>
      </c>
      <c r="G221" t="s">
        <v>945</v>
      </c>
      <c r="H221" t="s">
        <v>876</v>
      </c>
      <c r="I221" t="s">
        <v>1430</v>
      </c>
      <c r="J221" t="s">
        <v>1384</v>
      </c>
      <c r="K221" t="s">
        <v>536</v>
      </c>
    </row>
    <row r="222" spans="1:11" ht="12.75">
      <c r="A222" s="45">
        <v>90702</v>
      </c>
      <c r="B222" s="45" t="s">
        <v>40</v>
      </c>
      <c r="C222" s="45" t="s">
        <v>1383</v>
      </c>
      <c r="D222" s="45"/>
      <c r="E222" s="45">
        <v>6180</v>
      </c>
      <c r="F222">
        <v>9</v>
      </c>
      <c r="G222" t="s">
        <v>945</v>
      </c>
      <c r="H222" t="s">
        <v>876</v>
      </c>
      <c r="I222" t="s">
        <v>1430</v>
      </c>
      <c r="J222" t="s">
        <v>1384</v>
      </c>
      <c r="K222" t="s">
        <v>536</v>
      </c>
    </row>
    <row r="223" spans="1:11" ht="12.75">
      <c r="A223" s="45">
        <v>90703</v>
      </c>
      <c r="B223" s="45" t="s">
        <v>41</v>
      </c>
      <c r="C223" s="45" t="s">
        <v>1383</v>
      </c>
      <c r="D223" s="45"/>
      <c r="E223" s="45">
        <v>7335</v>
      </c>
      <c r="F223">
        <v>9</v>
      </c>
      <c r="G223" t="s">
        <v>945</v>
      </c>
      <c r="H223" t="s">
        <v>876</v>
      </c>
      <c r="I223" t="s">
        <v>1430</v>
      </c>
      <c r="J223" t="s">
        <v>1384</v>
      </c>
      <c r="K223" t="s">
        <v>536</v>
      </c>
    </row>
    <row r="224" spans="1:11" ht="12.75">
      <c r="A224" s="45">
        <v>90704</v>
      </c>
      <c r="B224" s="45" t="s">
        <v>42</v>
      </c>
      <c r="C224" s="45" t="s">
        <v>1383</v>
      </c>
      <c r="D224" s="45"/>
      <c r="E224" s="45">
        <v>4784</v>
      </c>
      <c r="F224">
        <v>9</v>
      </c>
      <c r="G224" t="s">
        <v>945</v>
      </c>
      <c r="H224" t="s">
        <v>876</v>
      </c>
      <c r="I224" t="s">
        <v>1407</v>
      </c>
      <c r="J224" t="s">
        <v>1384</v>
      </c>
      <c r="K224" t="s">
        <v>564</v>
      </c>
    </row>
    <row r="225" spans="1:11" ht="12.75">
      <c r="A225" s="45">
        <v>90706</v>
      </c>
      <c r="B225" s="45" t="s">
        <v>43</v>
      </c>
      <c r="C225" s="45" t="s">
        <v>1383</v>
      </c>
      <c r="D225" s="45"/>
      <c r="E225" s="45">
        <v>5254</v>
      </c>
      <c r="F225">
        <v>9</v>
      </c>
      <c r="G225" t="s">
        <v>945</v>
      </c>
      <c r="H225" t="s">
        <v>876</v>
      </c>
      <c r="I225" t="s">
        <v>1430</v>
      </c>
      <c r="J225" t="s">
        <v>1384</v>
      </c>
      <c r="K225" t="s">
        <v>536</v>
      </c>
    </row>
    <row r="226" spans="1:11" ht="12.75">
      <c r="A226" s="45">
        <v>90707</v>
      </c>
      <c r="B226" s="45" t="s">
        <v>43</v>
      </c>
      <c r="C226" s="45" t="s">
        <v>1383</v>
      </c>
      <c r="D226" s="45"/>
      <c r="E226" s="45">
        <v>6180</v>
      </c>
      <c r="F226">
        <v>9</v>
      </c>
      <c r="G226" t="s">
        <v>945</v>
      </c>
      <c r="H226" t="s">
        <v>876</v>
      </c>
      <c r="I226" t="s">
        <v>1430</v>
      </c>
      <c r="J226" t="s">
        <v>1384</v>
      </c>
      <c r="K226" t="s">
        <v>536</v>
      </c>
    </row>
    <row r="227" spans="1:11" ht="12.75">
      <c r="A227" s="45">
        <v>90710</v>
      </c>
      <c r="B227" s="45" t="s">
        <v>238</v>
      </c>
      <c r="C227" s="45" t="s">
        <v>1383</v>
      </c>
      <c r="D227" s="45"/>
      <c r="E227" s="45">
        <v>6813</v>
      </c>
      <c r="F227">
        <v>11</v>
      </c>
      <c r="G227" t="s">
        <v>70</v>
      </c>
      <c r="H227" t="s">
        <v>876</v>
      </c>
      <c r="I227" t="s">
        <v>1407</v>
      </c>
      <c r="J227" t="s">
        <v>1384</v>
      </c>
      <c r="K227" t="s">
        <v>536</v>
      </c>
    </row>
    <row r="228" spans="1:11" ht="12.75">
      <c r="A228" s="45">
        <v>90711</v>
      </c>
      <c r="B228" s="45" t="s">
        <v>44</v>
      </c>
      <c r="C228" s="45" t="s">
        <v>1383</v>
      </c>
      <c r="D228" s="45"/>
      <c r="E228" s="45">
        <v>6180</v>
      </c>
      <c r="F228">
        <v>9</v>
      </c>
      <c r="G228" t="s">
        <v>945</v>
      </c>
      <c r="H228" t="s">
        <v>876</v>
      </c>
      <c r="I228" t="s">
        <v>1430</v>
      </c>
      <c r="J228" t="s">
        <v>1384</v>
      </c>
      <c r="K228" t="s">
        <v>536</v>
      </c>
    </row>
    <row r="229" spans="1:11" ht="12.75">
      <c r="A229" s="45">
        <v>90712</v>
      </c>
      <c r="B229" s="45" t="s">
        <v>44</v>
      </c>
      <c r="C229" s="45" t="s">
        <v>1383</v>
      </c>
      <c r="D229" s="45"/>
      <c r="E229" s="45">
        <v>5270</v>
      </c>
      <c r="F229">
        <v>9</v>
      </c>
      <c r="G229" t="s">
        <v>945</v>
      </c>
      <c r="H229" t="s">
        <v>876</v>
      </c>
      <c r="I229" t="s">
        <v>1430</v>
      </c>
      <c r="J229" t="s">
        <v>1384</v>
      </c>
      <c r="K229" t="s">
        <v>536</v>
      </c>
    </row>
    <row r="230" spans="1:11" ht="12.75">
      <c r="A230" s="45">
        <v>90713</v>
      </c>
      <c r="B230" s="45" t="s">
        <v>44</v>
      </c>
      <c r="C230" s="45" t="s">
        <v>1383</v>
      </c>
      <c r="D230" s="45"/>
      <c r="E230" s="45">
        <v>5769</v>
      </c>
      <c r="F230">
        <v>9</v>
      </c>
      <c r="G230" t="s">
        <v>945</v>
      </c>
      <c r="H230" t="s">
        <v>876</v>
      </c>
      <c r="I230" t="s">
        <v>1430</v>
      </c>
      <c r="J230" t="s">
        <v>1384</v>
      </c>
      <c r="K230" t="s">
        <v>536</v>
      </c>
    </row>
    <row r="231" spans="1:11" ht="12.75">
      <c r="A231" s="45">
        <v>90714</v>
      </c>
      <c r="B231" s="45" t="s">
        <v>44</v>
      </c>
      <c r="C231" s="45" t="s">
        <v>1383</v>
      </c>
      <c r="D231" s="45"/>
      <c r="E231" s="45">
        <v>6180</v>
      </c>
      <c r="F231">
        <v>9</v>
      </c>
      <c r="G231" t="s">
        <v>945</v>
      </c>
      <c r="H231" t="s">
        <v>876</v>
      </c>
      <c r="I231" t="s">
        <v>1430</v>
      </c>
      <c r="J231" t="s">
        <v>1384</v>
      </c>
      <c r="K231" t="s">
        <v>536</v>
      </c>
    </row>
    <row r="232" spans="1:11" ht="12.75">
      <c r="A232" s="45">
        <v>90715</v>
      </c>
      <c r="B232" s="45" t="s">
        <v>44</v>
      </c>
      <c r="C232" s="45" t="s">
        <v>1383</v>
      </c>
      <c r="D232" s="45"/>
      <c r="E232" s="45">
        <v>5643</v>
      </c>
      <c r="F232">
        <v>9</v>
      </c>
      <c r="G232" t="s">
        <v>945</v>
      </c>
      <c r="H232" t="s">
        <v>876</v>
      </c>
      <c r="I232" t="s">
        <v>1430</v>
      </c>
      <c r="J232" t="s">
        <v>1384</v>
      </c>
      <c r="K232" t="s">
        <v>536</v>
      </c>
    </row>
    <row r="233" spans="1:11" ht="12.75">
      <c r="A233" s="45">
        <v>90716</v>
      </c>
      <c r="B233" s="45" t="s">
        <v>45</v>
      </c>
      <c r="C233" s="45" t="s">
        <v>1383</v>
      </c>
      <c r="D233" s="45"/>
      <c r="E233" s="45">
        <v>5119</v>
      </c>
      <c r="F233">
        <v>9</v>
      </c>
      <c r="G233" t="s">
        <v>945</v>
      </c>
      <c r="H233" t="s">
        <v>876</v>
      </c>
      <c r="I233" t="s">
        <v>1430</v>
      </c>
      <c r="J233" t="s">
        <v>1384</v>
      </c>
      <c r="K233" t="s">
        <v>539</v>
      </c>
    </row>
    <row r="234" spans="1:11" ht="12.75">
      <c r="A234" s="45">
        <v>90717</v>
      </c>
      <c r="B234" s="45" t="s">
        <v>239</v>
      </c>
      <c r="C234" s="45" t="s">
        <v>1383</v>
      </c>
      <c r="D234" s="45"/>
      <c r="E234" s="45">
        <v>5299</v>
      </c>
      <c r="F234">
        <v>11</v>
      </c>
      <c r="G234" t="s">
        <v>70</v>
      </c>
      <c r="H234" t="s">
        <v>876</v>
      </c>
      <c r="I234" t="s">
        <v>1407</v>
      </c>
      <c r="J234" t="s">
        <v>1384</v>
      </c>
      <c r="K234" t="s">
        <v>536</v>
      </c>
    </row>
    <row r="235" spans="1:11" ht="12.75">
      <c r="A235" s="45">
        <v>90720</v>
      </c>
      <c r="B235" s="45" t="s">
        <v>1432</v>
      </c>
      <c r="C235" s="45" t="s">
        <v>1424</v>
      </c>
      <c r="D235" s="45"/>
      <c r="E235" s="45">
        <v>7647</v>
      </c>
      <c r="F235">
        <v>8</v>
      </c>
      <c r="G235" t="s">
        <v>945</v>
      </c>
      <c r="H235" t="s">
        <v>876</v>
      </c>
      <c r="I235" t="s">
        <v>1430</v>
      </c>
      <c r="J235" t="s">
        <v>1426</v>
      </c>
      <c r="K235" t="s">
        <v>536</v>
      </c>
    </row>
    <row r="236" spans="1:11" ht="12.75">
      <c r="A236" s="45">
        <v>90721</v>
      </c>
      <c r="B236" s="45" t="s">
        <v>1432</v>
      </c>
      <c r="C236" s="45" t="s">
        <v>1424</v>
      </c>
      <c r="D236" s="45"/>
      <c r="E236" s="45">
        <v>7647</v>
      </c>
      <c r="F236">
        <v>8</v>
      </c>
      <c r="G236" t="s">
        <v>945</v>
      </c>
      <c r="H236" t="s">
        <v>876</v>
      </c>
      <c r="I236" t="s">
        <v>1430</v>
      </c>
      <c r="J236" t="s">
        <v>1426</v>
      </c>
      <c r="K236" t="s">
        <v>536</v>
      </c>
    </row>
    <row r="237" spans="1:11" ht="12.75">
      <c r="A237" s="45">
        <v>90723</v>
      </c>
      <c r="B237" s="45" t="s">
        <v>46</v>
      </c>
      <c r="C237" s="45" t="s">
        <v>1383</v>
      </c>
      <c r="D237" s="45"/>
      <c r="E237" s="45">
        <v>4788</v>
      </c>
      <c r="F237">
        <v>9</v>
      </c>
      <c r="G237" t="s">
        <v>945</v>
      </c>
      <c r="H237" t="s">
        <v>876</v>
      </c>
      <c r="I237" t="s">
        <v>1430</v>
      </c>
      <c r="J237" t="s">
        <v>1384</v>
      </c>
      <c r="K237" t="s">
        <v>536</v>
      </c>
    </row>
    <row r="238" spans="1:11" ht="12.75">
      <c r="A238" s="45">
        <v>90731</v>
      </c>
      <c r="B238" s="45" t="s">
        <v>47</v>
      </c>
      <c r="C238" s="45" t="s">
        <v>1383</v>
      </c>
      <c r="D238" s="45"/>
      <c r="E238" s="45">
        <v>4415</v>
      </c>
      <c r="F238">
        <v>11</v>
      </c>
      <c r="G238" s="47" t="s">
        <v>70</v>
      </c>
      <c r="H238" t="s">
        <v>876</v>
      </c>
      <c r="I238" t="s">
        <v>1407</v>
      </c>
      <c r="J238" t="s">
        <v>1384</v>
      </c>
      <c r="K238" t="s">
        <v>564</v>
      </c>
    </row>
    <row r="239" spans="1:11" ht="12.75">
      <c r="A239" s="45">
        <v>90732</v>
      </c>
      <c r="B239" s="45" t="s">
        <v>47</v>
      </c>
      <c r="C239" s="45" t="s">
        <v>1383</v>
      </c>
      <c r="D239" s="45"/>
      <c r="E239" s="45">
        <v>5631</v>
      </c>
      <c r="F239">
        <v>11</v>
      </c>
      <c r="G239" s="47" t="s">
        <v>70</v>
      </c>
      <c r="H239" t="s">
        <v>876</v>
      </c>
      <c r="I239" t="s">
        <v>1407</v>
      </c>
      <c r="J239" t="s">
        <v>1384</v>
      </c>
      <c r="K239" t="s">
        <v>536</v>
      </c>
    </row>
    <row r="240" spans="1:11" ht="12.75">
      <c r="A240" s="45">
        <v>90733</v>
      </c>
      <c r="B240" s="45" t="s">
        <v>47</v>
      </c>
      <c r="C240" s="45" t="s">
        <v>1383</v>
      </c>
      <c r="D240" s="45"/>
      <c r="E240" s="45">
        <v>6180</v>
      </c>
      <c r="F240">
        <v>11</v>
      </c>
      <c r="G240" s="47" t="s">
        <v>70</v>
      </c>
      <c r="H240" t="s">
        <v>876</v>
      </c>
      <c r="I240" t="s">
        <v>1407</v>
      </c>
      <c r="J240" t="s">
        <v>1384</v>
      </c>
      <c r="K240" t="s">
        <v>536</v>
      </c>
    </row>
    <row r="241" spans="1:11" ht="12.75">
      <c r="A241" s="45">
        <v>90734</v>
      </c>
      <c r="B241" s="45" t="s">
        <v>47</v>
      </c>
      <c r="C241" s="45" t="s">
        <v>1383</v>
      </c>
      <c r="D241" s="45"/>
      <c r="E241" s="45">
        <v>6180</v>
      </c>
      <c r="F241">
        <v>9</v>
      </c>
      <c r="G241" s="47" t="s">
        <v>945</v>
      </c>
      <c r="H241" t="s">
        <v>876</v>
      </c>
      <c r="I241" t="s">
        <v>1407</v>
      </c>
      <c r="J241" t="s">
        <v>1384</v>
      </c>
      <c r="K241" t="s">
        <v>536</v>
      </c>
    </row>
    <row r="242" spans="1:11" ht="12.75">
      <c r="A242" s="45">
        <v>90740</v>
      </c>
      <c r="B242" s="45" t="s">
        <v>1433</v>
      </c>
      <c r="C242" s="45" t="s">
        <v>1424</v>
      </c>
      <c r="D242" s="45"/>
      <c r="E242" s="45">
        <v>5186</v>
      </c>
      <c r="F242">
        <v>8</v>
      </c>
      <c r="G242" t="s">
        <v>945</v>
      </c>
      <c r="H242" t="s">
        <v>876</v>
      </c>
      <c r="I242" t="s">
        <v>1430</v>
      </c>
      <c r="J242" t="s">
        <v>1426</v>
      </c>
      <c r="K242" t="s">
        <v>536</v>
      </c>
    </row>
    <row r="243" spans="1:11" ht="12.75">
      <c r="A243" s="45">
        <v>90742</v>
      </c>
      <c r="B243" s="45" t="s">
        <v>1434</v>
      </c>
      <c r="C243" s="45" t="s">
        <v>1424</v>
      </c>
      <c r="D243" s="45"/>
      <c r="E243" s="45">
        <v>5221</v>
      </c>
      <c r="F243">
        <v>8</v>
      </c>
      <c r="G243" t="s">
        <v>945</v>
      </c>
      <c r="H243" t="s">
        <v>876</v>
      </c>
      <c r="I243" t="s">
        <v>1430</v>
      </c>
      <c r="J243" t="s">
        <v>1426</v>
      </c>
      <c r="K243" t="s">
        <v>536</v>
      </c>
    </row>
    <row r="244" spans="1:11" ht="12.75">
      <c r="A244" s="45">
        <v>90743</v>
      </c>
      <c r="B244" s="45" t="s">
        <v>1435</v>
      </c>
      <c r="C244" s="45" t="s">
        <v>1424</v>
      </c>
      <c r="D244" s="45"/>
      <c r="E244" s="45">
        <v>5241</v>
      </c>
      <c r="F244">
        <v>8</v>
      </c>
      <c r="G244" t="s">
        <v>945</v>
      </c>
      <c r="H244" t="s">
        <v>876</v>
      </c>
      <c r="I244" t="s">
        <v>1430</v>
      </c>
      <c r="J244" t="s">
        <v>1426</v>
      </c>
      <c r="K244" t="s">
        <v>536</v>
      </c>
    </row>
    <row r="245" spans="1:11" ht="12.75">
      <c r="A245" s="45">
        <v>90744</v>
      </c>
      <c r="B245" s="45" t="s">
        <v>240</v>
      </c>
      <c r="C245" s="45" t="s">
        <v>1383</v>
      </c>
      <c r="D245" s="45"/>
      <c r="E245" s="45">
        <v>6180</v>
      </c>
      <c r="F245">
        <v>11</v>
      </c>
      <c r="G245" t="s">
        <v>70</v>
      </c>
      <c r="H245" t="s">
        <v>876</v>
      </c>
      <c r="I245" t="s">
        <v>1407</v>
      </c>
      <c r="J245" t="s">
        <v>1384</v>
      </c>
      <c r="K245" t="s">
        <v>536</v>
      </c>
    </row>
    <row r="246" spans="1:11" ht="12.75">
      <c r="A246" s="45">
        <v>90745</v>
      </c>
      <c r="B246" s="45" t="s">
        <v>48</v>
      </c>
      <c r="C246" s="45" t="s">
        <v>1383</v>
      </c>
      <c r="D246" s="45"/>
      <c r="E246" s="45">
        <v>5661</v>
      </c>
      <c r="F246">
        <v>9</v>
      </c>
      <c r="G246" t="s">
        <v>945</v>
      </c>
      <c r="H246" t="s">
        <v>49</v>
      </c>
      <c r="I246" t="s">
        <v>1407</v>
      </c>
      <c r="J246" t="s">
        <v>1384</v>
      </c>
      <c r="K246" t="s">
        <v>536</v>
      </c>
    </row>
    <row r="247" spans="1:11" ht="12.75">
      <c r="A247" s="45">
        <v>90746</v>
      </c>
      <c r="B247" s="45" t="s">
        <v>48</v>
      </c>
      <c r="C247" s="45" t="s">
        <v>1383</v>
      </c>
      <c r="D247" s="45"/>
      <c r="E247" s="45">
        <v>6305</v>
      </c>
      <c r="F247">
        <v>9</v>
      </c>
      <c r="G247" t="s">
        <v>945</v>
      </c>
      <c r="H247" t="s">
        <v>876</v>
      </c>
      <c r="I247" t="s">
        <v>1407</v>
      </c>
      <c r="J247" t="s">
        <v>1384</v>
      </c>
      <c r="K247" t="s">
        <v>536</v>
      </c>
    </row>
    <row r="248" spans="1:11" ht="12.75">
      <c r="A248" s="45">
        <v>90747</v>
      </c>
      <c r="B248" s="45" t="s">
        <v>48</v>
      </c>
      <c r="C248" s="45" t="s">
        <v>1383</v>
      </c>
      <c r="D248" s="45"/>
      <c r="E248" s="45">
        <v>6180</v>
      </c>
      <c r="F248">
        <v>9</v>
      </c>
      <c r="G248" t="s">
        <v>945</v>
      </c>
      <c r="H248" t="s">
        <v>876</v>
      </c>
      <c r="I248" t="s">
        <v>1407</v>
      </c>
      <c r="J248" t="s">
        <v>1384</v>
      </c>
      <c r="K248" t="s">
        <v>536</v>
      </c>
    </row>
    <row r="249" spans="1:11" ht="12.75">
      <c r="A249" s="45">
        <v>90748</v>
      </c>
      <c r="B249" s="45" t="s">
        <v>240</v>
      </c>
      <c r="C249" s="45" t="s">
        <v>1383</v>
      </c>
      <c r="D249" s="45"/>
      <c r="E249" s="45">
        <v>6180</v>
      </c>
      <c r="F249">
        <v>11</v>
      </c>
      <c r="G249" t="s">
        <v>70</v>
      </c>
      <c r="H249" t="s">
        <v>876</v>
      </c>
      <c r="I249" t="s">
        <v>1407</v>
      </c>
      <c r="J249" t="s">
        <v>1384</v>
      </c>
      <c r="K249" t="s">
        <v>536</v>
      </c>
    </row>
    <row r="250" spans="1:11" ht="12.75">
      <c r="A250" s="45">
        <v>90749</v>
      </c>
      <c r="B250" s="45" t="s">
        <v>48</v>
      </c>
      <c r="C250" s="45" t="s">
        <v>1383</v>
      </c>
      <c r="D250" s="45"/>
      <c r="E250" s="45">
        <v>6180</v>
      </c>
      <c r="F250">
        <v>9</v>
      </c>
      <c r="G250" t="s">
        <v>945</v>
      </c>
      <c r="H250" t="s">
        <v>876</v>
      </c>
      <c r="I250" t="s">
        <v>1407</v>
      </c>
      <c r="J250" t="s">
        <v>1384</v>
      </c>
      <c r="K250" t="s">
        <v>539</v>
      </c>
    </row>
    <row r="251" spans="1:11" ht="12.75">
      <c r="A251" s="45">
        <v>90801</v>
      </c>
      <c r="B251" s="45" t="s">
        <v>50</v>
      </c>
      <c r="C251" s="45" t="s">
        <v>1383</v>
      </c>
      <c r="D251" s="45"/>
      <c r="E251" s="45">
        <v>6180</v>
      </c>
      <c r="F251">
        <v>9</v>
      </c>
      <c r="G251" t="s">
        <v>945</v>
      </c>
      <c r="H251" t="s">
        <v>49</v>
      </c>
      <c r="I251" t="s">
        <v>1430</v>
      </c>
      <c r="J251" t="s">
        <v>1384</v>
      </c>
      <c r="K251" t="s">
        <v>536</v>
      </c>
    </row>
    <row r="252" spans="1:11" ht="12.75">
      <c r="A252" s="45">
        <v>90802</v>
      </c>
      <c r="B252" s="45" t="s">
        <v>50</v>
      </c>
      <c r="C252" s="45" t="s">
        <v>1383</v>
      </c>
      <c r="D252" s="45"/>
      <c r="E252" s="45">
        <v>3394</v>
      </c>
      <c r="F252">
        <v>9</v>
      </c>
      <c r="G252" t="s">
        <v>945</v>
      </c>
      <c r="H252" t="s">
        <v>49</v>
      </c>
      <c r="I252" t="s">
        <v>1430</v>
      </c>
      <c r="J252" t="s">
        <v>1384</v>
      </c>
      <c r="K252" t="s">
        <v>536</v>
      </c>
    </row>
    <row r="253" spans="1:11" ht="12.75">
      <c r="A253" s="45">
        <v>90803</v>
      </c>
      <c r="B253" s="45" t="s">
        <v>50</v>
      </c>
      <c r="C253" s="45" t="s">
        <v>1383</v>
      </c>
      <c r="D253" s="45"/>
      <c r="E253" s="45">
        <v>5043</v>
      </c>
      <c r="F253">
        <v>9</v>
      </c>
      <c r="G253" t="s">
        <v>945</v>
      </c>
      <c r="H253" t="s">
        <v>49</v>
      </c>
      <c r="I253" t="s">
        <v>1430</v>
      </c>
      <c r="J253" t="s">
        <v>1384</v>
      </c>
      <c r="K253" t="s">
        <v>564</v>
      </c>
    </row>
    <row r="254" spans="1:11" ht="12.75">
      <c r="A254" s="45">
        <v>90804</v>
      </c>
      <c r="B254" s="45" t="s">
        <v>50</v>
      </c>
      <c r="C254" s="45" t="s">
        <v>1383</v>
      </c>
      <c r="D254" s="45"/>
      <c r="E254" s="45">
        <v>4153</v>
      </c>
      <c r="F254">
        <v>9</v>
      </c>
      <c r="G254" t="s">
        <v>945</v>
      </c>
      <c r="H254" t="s">
        <v>49</v>
      </c>
      <c r="I254" t="s">
        <v>1430</v>
      </c>
      <c r="J254" t="s">
        <v>1384</v>
      </c>
      <c r="K254" t="s">
        <v>536</v>
      </c>
    </row>
    <row r="255" spans="1:11" ht="12.75">
      <c r="A255" s="45">
        <v>90805</v>
      </c>
      <c r="B255" s="45" t="s">
        <v>50</v>
      </c>
      <c r="C255" s="45" t="s">
        <v>1383</v>
      </c>
      <c r="D255" s="45"/>
      <c r="E255" s="45">
        <v>5068</v>
      </c>
      <c r="F255">
        <v>9</v>
      </c>
      <c r="G255" t="s">
        <v>945</v>
      </c>
      <c r="H255" t="s">
        <v>49</v>
      </c>
      <c r="I255" t="s">
        <v>1430</v>
      </c>
      <c r="J255" t="s">
        <v>1384</v>
      </c>
      <c r="K255" t="s">
        <v>564</v>
      </c>
    </row>
    <row r="256" spans="1:11" ht="12.75">
      <c r="A256" s="45">
        <v>90806</v>
      </c>
      <c r="B256" s="45" t="s">
        <v>50</v>
      </c>
      <c r="C256" s="45" t="s">
        <v>1383</v>
      </c>
      <c r="D256" s="45"/>
      <c r="E256" s="45">
        <v>4391</v>
      </c>
      <c r="F256">
        <v>9</v>
      </c>
      <c r="G256" t="s">
        <v>945</v>
      </c>
      <c r="H256" t="s">
        <v>49</v>
      </c>
      <c r="I256" t="s">
        <v>1430</v>
      </c>
      <c r="J256" t="s">
        <v>1384</v>
      </c>
      <c r="K256" t="s">
        <v>539</v>
      </c>
    </row>
    <row r="257" spans="1:11" ht="12.75">
      <c r="A257" s="45">
        <v>90807</v>
      </c>
      <c r="B257" s="45" t="s">
        <v>50</v>
      </c>
      <c r="C257" s="45" t="s">
        <v>1383</v>
      </c>
      <c r="D257" s="45"/>
      <c r="E257" s="45">
        <v>5640</v>
      </c>
      <c r="F257">
        <v>9</v>
      </c>
      <c r="G257" t="s">
        <v>945</v>
      </c>
      <c r="H257" t="s">
        <v>49</v>
      </c>
      <c r="I257" t="s">
        <v>1430</v>
      </c>
      <c r="J257" t="s">
        <v>1384</v>
      </c>
      <c r="K257" t="s">
        <v>564</v>
      </c>
    </row>
    <row r="258" spans="1:11" ht="12.75">
      <c r="A258" s="45">
        <v>90808</v>
      </c>
      <c r="B258" s="45" t="s">
        <v>50</v>
      </c>
      <c r="C258" s="45" t="s">
        <v>1383</v>
      </c>
      <c r="D258" s="45"/>
      <c r="E258" s="45">
        <v>5947</v>
      </c>
      <c r="F258">
        <v>9</v>
      </c>
      <c r="G258" t="s">
        <v>945</v>
      </c>
      <c r="H258" t="s">
        <v>49</v>
      </c>
      <c r="I258" t="s">
        <v>1430</v>
      </c>
      <c r="J258" t="s">
        <v>1384</v>
      </c>
      <c r="K258" t="s">
        <v>536</v>
      </c>
    </row>
    <row r="259" spans="1:11" ht="12.75">
      <c r="A259" s="45">
        <v>90809</v>
      </c>
      <c r="B259" s="45" t="s">
        <v>50</v>
      </c>
      <c r="C259" s="45" t="s">
        <v>1383</v>
      </c>
      <c r="D259" s="45"/>
      <c r="E259" s="45">
        <v>6180</v>
      </c>
      <c r="F259">
        <v>9</v>
      </c>
      <c r="G259" t="s">
        <v>945</v>
      </c>
      <c r="H259" t="s">
        <v>49</v>
      </c>
      <c r="I259" t="s">
        <v>1430</v>
      </c>
      <c r="J259" t="s">
        <v>1384</v>
      </c>
      <c r="K259" t="s">
        <v>536</v>
      </c>
    </row>
    <row r="260" spans="1:11" ht="12.75">
      <c r="A260" s="45">
        <v>90810</v>
      </c>
      <c r="B260" s="45" t="s">
        <v>50</v>
      </c>
      <c r="C260" s="45" t="s">
        <v>1383</v>
      </c>
      <c r="D260" s="45"/>
      <c r="E260" s="45">
        <v>4761</v>
      </c>
      <c r="F260">
        <v>9</v>
      </c>
      <c r="G260" t="s">
        <v>945</v>
      </c>
      <c r="H260" t="s">
        <v>49</v>
      </c>
      <c r="I260" t="s">
        <v>1430</v>
      </c>
      <c r="J260" t="s">
        <v>1384</v>
      </c>
      <c r="K260" t="s">
        <v>564</v>
      </c>
    </row>
    <row r="261" spans="1:11" ht="12.75">
      <c r="A261" s="45">
        <v>90813</v>
      </c>
      <c r="B261" s="45" t="s">
        <v>50</v>
      </c>
      <c r="C261" s="45" t="s">
        <v>1383</v>
      </c>
      <c r="D261" s="45"/>
      <c r="E261" s="45">
        <v>3551</v>
      </c>
      <c r="F261">
        <v>9</v>
      </c>
      <c r="G261" t="s">
        <v>945</v>
      </c>
      <c r="H261" t="s">
        <v>49</v>
      </c>
      <c r="I261" t="s">
        <v>1430</v>
      </c>
      <c r="J261" t="s">
        <v>1384</v>
      </c>
      <c r="K261" t="s">
        <v>536</v>
      </c>
    </row>
    <row r="262" spans="1:11" ht="12.75">
      <c r="A262" s="45">
        <v>90814</v>
      </c>
      <c r="B262" s="45" t="s">
        <v>50</v>
      </c>
      <c r="C262" s="45" t="s">
        <v>1383</v>
      </c>
      <c r="D262" s="45"/>
      <c r="E262" s="45">
        <v>4852</v>
      </c>
      <c r="F262">
        <v>9</v>
      </c>
      <c r="G262" t="s">
        <v>945</v>
      </c>
      <c r="H262" t="s">
        <v>49</v>
      </c>
      <c r="I262" t="s">
        <v>1430</v>
      </c>
      <c r="J262" t="s">
        <v>1384</v>
      </c>
      <c r="K262" t="s">
        <v>536</v>
      </c>
    </row>
    <row r="263" spans="1:11" ht="12.75">
      <c r="A263" s="45">
        <v>90815</v>
      </c>
      <c r="B263" s="45" t="s">
        <v>50</v>
      </c>
      <c r="C263" s="45" t="s">
        <v>1383</v>
      </c>
      <c r="D263" s="45"/>
      <c r="E263" s="45">
        <v>6293</v>
      </c>
      <c r="F263">
        <v>9</v>
      </c>
      <c r="G263" t="s">
        <v>945</v>
      </c>
      <c r="H263" t="s">
        <v>49</v>
      </c>
      <c r="I263" t="s">
        <v>1430</v>
      </c>
      <c r="J263" t="s">
        <v>1384</v>
      </c>
      <c r="K263" t="s">
        <v>536</v>
      </c>
    </row>
    <row r="264" spans="1:11" ht="12.75">
      <c r="A264" s="45">
        <v>90822</v>
      </c>
      <c r="B264" s="45" t="s">
        <v>50</v>
      </c>
      <c r="C264" s="45" t="s">
        <v>1383</v>
      </c>
      <c r="D264" s="45"/>
      <c r="E264" s="45">
        <v>6180</v>
      </c>
      <c r="F264">
        <v>9</v>
      </c>
      <c r="G264" t="s">
        <v>945</v>
      </c>
      <c r="H264" t="s">
        <v>49</v>
      </c>
      <c r="I264" t="s">
        <v>1430</v>
      </c>
      <c r="J264" t="s">
        <v>1384</v>
      </c>
      <c r="K264" t="s">
        <v>536</v>
      </c>
    </row>
    <row r="265" spans="1:11" ht="12.75">
      <c r="A265" s="45">
        <v>90831</v>
      </c>
      <c r="B265" s="45" t="s">
        <v>50</v>
      </c>
      <c r="C265" s="45" t="s">
        <v>1383</v>
      </c>
      <c r="D265" s="45"/>
      <c r="E265" s="45">
        <v>6180</v>
      </c>
      <c r="F265">
        <v>9</v>
      </c>
      <c r="G265" t="s">
        <v>945</v>
      </c>
      <c r="H265" t="s">
        <v>49</v>
      </c>
      <c r="I265" t="s">
        <v>1430</v>
      </c>
      <c r="J265" t="s">
        <v>1384</v>
      </c>
      <c r="K265" t="s">
        <v>536</v>
      </c>
    </row>
    <row r="266" spans="1:11" ht="12.75">
      <c r="A266" s="45">
        <v>90832</v>
      </c>
      <c r="B266" s="45" t="s">
        <v>50</v>
      </c>
      <c r="C266" s="45" t="s">
        <v>1383</v>
      </c>
      <c r="D266" s="45"/>
      <c r="E266" s="45">
        <v>6180</v>
      </c>
      <c r="F266">
        <v>9</v>
      </c>
      <c r="G266" t="s">
        <v>945</v>
      </c>
      <c r="H266" t="s">
        <v>49</v>
      </c>
      <c r="I266" t="s">
        <v>1430</v>
      </c>
      <c r="J266" t="s">
        <v>1384</v>
      </c>
      <c r="K266" t="s">
        <v>536</v>
      </c>
    </row>
    <row r="267" spans="1:11" ht="12.75">
      <c r="A267" s="45">
        <v>90833</v>
      </c>
      <c r="B267" s="45" t="s">
        <v>50</v>
      </c>
      <c r="C267" s="45" t="s">
        <v>1383</v>
      </c>
      <c r="D267" s="45"/>
      <c r="E267" s="45">
        <v>6180</v>
      </c>
      <c r="F267">
        <v>9</v>
      </c>
      <c r="G267" t="s">
        <v>945</v>
      </c>
      <c r="H267" t="s">
        <v>49</v>
      </c>
      <c r="I267" t="s">
        <v>1430</v>
      </c>
      <c r="J267" t="s">
        <v>1384</v>
      </c>
      <c r="K267" t="s">
        <v>536</v>
      </c>
    </row>
    <row r="268" spans="1:11" ht="12.75">
      <c r="A268" s="45">
        <v>90834</v>
      </c>
      <c r="B268" s="45" t="s">
        <v>50</v>
      </c>
      <c r="C268" s="45" t="s">
        <v>1383</v>
      </c>
      <c r="D268" s="45"/>
      <c r="E268" s="45">
        <v>6180</v>
      </c>
      <c r="F268">
        <v>9</v>
      </c>
      <c r="G268" t="s">
        <v>945</v>
      </c>
      <c r="H268" t="s">
        <v>49</v>
      </c>
      <c r="I268" t="s">
        <v>1430</v>
      </c>
      <c r="J268" t="s">
        <v>1384</v>
      </c>
      <c r="K268" t="s">
        <v>536</v>
      </c>
    </row>
    <row r="269" spans="1:11" ht="12.75">
      <c r="A269" s="45">
        <v>90835</v>
      </c>
      <c r="B269" s="45" t="s">
        <v>50</v>
      </c>
      <c r="C269" s="45" t="s">
        <v>1383</v>
      </c>
      <c r="D269" s="45"/>
      <c r="E269" s="45">
        <v>6180</v>
      </c>
      <c r="F269">
        <v>9</v>
      </c>
      <c r="G269" t="s">
        <v>945</v>
      </c>
      <c r="H269" t="s">
        <v>49</v>
      </c>
      <c r="I269" t="s">
        <v>1430</v>
      </c>
      <c r="J269" t="s">
        <v>1384</v>
      </c>
      <c r="K269" t="s">
        <v>536</v>
      </c>
    </row>
    <row r="270" spans="1:11" ht="12.75">
      <c r="A270" s="45">
        <v>90840</v>
      </c>
      <c r="B270" s="45" t="s">
        <v>50</v>
      </c>
      <c r="C270" s="45" t="s">
        <v>1383</v>
      </c>
      <c r="D270" s="45"/>
      <c r="E270" s="45">
        <v>6180</v>
      </c>
      <c r="F270">
        <v>9</v>
      </c>
      <c r="G270" t="s">
        <v>945</v>
      </c>
      <c r="H270" t="s">
        <v>876</v>
      </c>
      <c r="I270" t="s">
        <v>1430</v>
      </c>
      <c r="J270" t="s">
        <v>1384</v>
      </c>
      <c r="K270" t="s">
        <v>536</v>
      </c>
    </row>
    <row r="271" spans="1:11" ht="12.75">
      <c r="A271" s="45">
        <v>90842</v>
      </c>
      <c r="B271" s="45" t="s">
        <v>50</v>
      </c>
      <c r="C271" s="45" t="s">
        <v>1383</v>
      </c>
      <c r="D271" s="45"/>
      <c r="E271" s="45">
        <v>6180</v>
      </c>
      <c r="F271">
        <v>9</v>
      </c>
      <c r="G271" t="s">
        <v>945</v>
      </c>
      <c r="H271" t="s">
        <v>876</v>
      </c>
      <c r="I271" t="s">
        <v>1430</v>
      </c>
      <c r="J271" t="s">
        <v>1384</v>
      </c>
      <c r="K271" t="s">
        <v>536</v>
      </c>
    </row>
    <row r="272" spans="1:11" ht="12.75">
      <c r="A272" s="45">
        <v>90844</v>
      </c>
      <c r="B272" s="45" t="s">
        <v>50</v>
      </c>
      <c r="C272" s="45" t="s">
        <v>1383</v>
      </c>
      <c r="D272" s="45"/>
      <c r="E272" s="45">
        <v>6180</v>
      </c>
      <c r="F272">
        <v>9</v>
      </c>
      <c r="G272" t="s">
        <v>945</v>
      </c>
      <c r="H272" t="s">
        <v>49</v>
      </c>
      <c r="I272" t="s">
        <v>1430</v>
      </c>
      <c r="J272" t="s">
        <v>1384</v>
      </c>
      <c r="K272" t="s">
        <v>536</v>
      </c>
    </row>
    <row r="273" spans="1:11" ht="12.75">
      <c r="A273" s="45">
        <v>90845</v>
      </c>
      <c r="B273" s="45" t="s">
        <v>50</v>
      </c>
      <c r="C273" s="45" t="s">
        <v>1383</v>
      </c>
      <c r="D273" s="45"/>
      <c r="E273" s="45">
        <v>6180</v>
      </c>
      <c r="F273">
        <v>9</v>
      </c>
      <c r="G273" t="s">
        <v>945</v>
      </c>
      <c r="H273" t="s">
        <v>876</v>
      </c>
      <c r="I273" t="s">
        <v>1430</v>
      </c>
      <c r="J273" t="s">
        <v>1384</v>
      </c>
      <c r="K273" t="s">
        <v>536</v>
      </c>
    </row>
    <row r="274" spans="1:11" ht="12.75">
      <c r="A274" s="45">
        <v>90846</v>
      </c>
      <c r="B274" s="45" t="s">
        <v>50</v>
      </c>
      <c r="C274" s="45" t="s">
        <v>1383</v>
      </c>
      <c r="D274" s="45"/>
      <c r="E274" s="45">
        <v>6180</v>
      </c>
      <c r="F274">
        <v>9</v>
      </c>
      <c r="G274" t="s">
        <v>945</v>
      </c>
      <c r="H274" t="s">
        <v>49</v>
      </c>
      <c r="I274" t="s">
        <v>1430</v>
      </c>
      <c r="J274" t="s">
        <v>1384</v>
      </c>
      <c r="K274" t="s">
        <v>536</v>
      </c>
    </row>
    <row r="275" spans="1:11" ht="12.75">
      <c r="A275" s="45">
        <v>90847</v>
      </c>
      <c r="B275" s="45" t="s">
        <v>50</v>
      </c>
      <c r="C275" s="45" t="s">
        <v>1383</v>
      </c>
      <c r="D275" s="45"/>
      <c r="E275" s="45">
        <v>6180</v>
      </c>
      <c r="F275">
        <v>9</v>
      </c>
      <c r="G275" t="s">
        <v>945</v>
      </c>
      <c r="H275" t="s">
        <v>876</v>
      </c>
      <c r="I275" t="s">
        <v>1430</v>
      </c>
      <c r="J275" t="s">
        <v>1384</v>
      </c>
      <c r="K275" t="s">
        <v>536</v>
      </c>
    </row>
    <row r="276" spans="1:11" ht="12.75">
      <c r="A276" s="45">
        <v>90848</v>
      </c>
      <c r="B276" s="45" t="s">
        <v>50</v>
      </c>
      <c r="C276" s="45" t="s">
        <v>1383</v>
      </c>
      <c r="D276" s="45"/>
      <c r="E276" s="45">
        <v>6180</v>
      </c>
      <c r="F276">
        <v>9</v>
      </c>
      <c r="G276" t="s">
        <v>945</v>
      </c>
      <c r="H276" t="s">
        <v>876</v>
      </c>
      <c r="I276" t="s">
        <v>1430</v>
      </c>
      <c r="J276" t="s">
        <v>1384</v>
      </c>
      <c r="K276" t="s">
        <v>536</v>
      </c>
    </row>
    <row r="277" spans="1:11" ht="12.75">
      <c r="A277" s="45">
        <v>90853</v>
      </c>
      <c r="B277" s="45" t="s">
        <v>50</v>
      </c>
      <c r="C277" s="45" t="s">
        <v>1383</v>
      </c>
      <c r="D277" s="45"/>
      <c r="E277" s="45">
        <v>6180</v>
      </c>
      <c r="F277">
        <v>9</v>
      </c>
      <c r="G277" t="s">
        <v>945</v>
      </c>
      <c r="H277" t="s">
        <v>49</v>
      </c>
      <c r="I277" t="s">
        <v>1430</v>
      </c>
      <c r="J277" t="s">
        <v>1384</v>
      </c>
      <c r="K277" t="s">
        <v>536</v>
      </c>
    </row>
    <row r="278" spans="1:11" ht="12.75">
      <c r="A278" s="45">
        <v>90888</v>
      </c>
      <c r="B278" s="45" t="s">
        <v>50</v>
      </c>
      <c r="C278" s="45" t="s">
        <v>1383</v>
      </c>
      <c r="D278" s="45"/>
      <c r="E278" s="45">
        <v>6180</v>
      </c>
      <c r="F278">
        <v>9</v>
      </c>
      <c r="G278" t="s">
        <v>945</v>
      </c>
      <c r="H278" t="s">
        <v>876</v>
      </c>
      <c r="I278" t="s">
        <v>1430</v>
      </c>
      <c r="J278" t="s">
        <v>1384</v>
      </c>
      <c r="K278" t="s">
        <v>536</v>
      </c>
    </row>
    <row r="279" spans="1:11" ht="12.75">
      <c r="A279" s="45">
        <v>91001</v>
      </c>
      <c r="B279" s="45" t="s">
        <v>51</v>
      </c>
      <c r="C279" s="45" t="s">
        <v>1383</v>
      </c>
      <c r="D279" s="45"/>
      <c r="E279" s="45">
        <v>6776</v>
      </c>
      <c r="F279">
        <v>9</v>
      </c>
      <c r="G279" t="s">
        <v>945</v>
      </c>
      <c r="H279" t="s">
        <v>876</v>
      </c>
      <c r="I279" t="s">
        <v>52</v>
      </c>
      <c r="J279" t="s">
        <v>1384</v>
      </c>
      <c r="K279" t="s">
        <v>536</v>
      </c>
    </row>
    <row r="280" spans="1:11" ht="12.75">
      <c r="A280" s="45">
        <v>91003</v>
      </c>
      <c r="B280" s="45" t="s">
        <v>51</v>
      </c>
      <c r="C280" s="45" t="s">
        <v>1383</v>
      </c>
      <c r="D280" s="45"/>
      <c r="E280" s="45">
        <v>6180</v>
      </c>
      <c r="F280">
        <v>9</v>
      </c>
      <c r="G280" t="s">
        <v>945</v>
      </c>
      <c r="H280" t="s">
        <v>876</v>
      </c>
      <c r="I280" t="s">
        <v>52</v>
      </c>
      <c r="J280" t="s">
        <v>1384</v>
      </c>
      <c r="K280" t="s">
        <v>536</v>
      </c>
    </row>
    <row r="281" spans="1:11" ht="12.75">
      <c r="A281" s="45">
        <v>91006</v>
      </c>
      <c r="B281" s="45" t="s">
        <v>53</v>
      </c>
      <c r="C281" s="45" t="s">
        <v>1383</v>
      </c>
      <c r="D281" s="45"/>
      <c r="E281" s="45">
        <v>8148</v>
      </c>
      <c r="F281">
        <v>9</v>
      </c>
      <c r="G281" t="s">
        <v>945</v>
      </c>
      <c r="H281" t="s">
        <v>876</v>
      </c>
      <c r="I281" t="s">
        <v>52</v>
      </c>
      <c r="J281" t="s">
        <v>1384</v>
      </c>
      <c r="K281" t="s">
        <v>536</v>
      </c>
    </row>
    <row r="282" spans="1:11" ht="12.75">
      <c r="A282" s="45">
        <v>91007</v>
      </c>
      <c r="B282" s="45" t="s">
        <v>53</v>
      </c>
      <c r="C282" s="45" t="s">
        <v>1383</v>
      </c>
      <c r="D282" s="45"/>
      <c r="E282" s="45">
        <v>7211</v>
      </c>
      <c r="F282">
        <v>9</v>
      </c>
      <c r="G282" t="s">
        <v>945</v>
      </c>
      <c r="H282" t="s">
        <v>876</v>
      </c>
      <c r="I282" t="s">
        <v>52</v>
      </c>
      <c r="J282" t="s">
        <v>1384</v>
      </c>
      <c r="K282" t="s">
        <v>536</v>
      </c>
    </row>
    <row r="283" spans="1:11" ht="12.75">
      <c r="A283" s="45">
        <v>91009</v>
      </c>
      <c r="B283" s="45" t="s">
        <v>54</v>
      </c>
      <c r="C283" s="45" t="s">
        <v>1383</v>
      </c>
      <c r="D283" s="45"/>
      <c r="E283" s="45">
        <v>6180</v>
      </c>
      <c r="F283">
        <v>9</v>
      </c>
      <c r="G283" t="s">
        <v>945</v>
      </c>
      <c r="H283" t="s">
        <v>876</v>
      </c>
      <c r="I283" t="s">
        <v>52</v>
      </c>
      <c r="J283" t="s">
        <v>1384</v>
      </c>
      <c r="K283" t="s">
        <v>536</v>
      </c>
    </row>
    <row r="284" spans="1:11" ht="12.75">
      <c r="A284" s="45">
        <v>91010</v>
      </c>
      <c r="B284" s="45" t="s">
        <v>54</v>
      </c>
      <c r="C284" s="45" t="s">
        <v>1383</v>
      </c>
      <c r="D284" s="45"/>
      <c r="E284" s="45">
        <v>6209</v>
      </c>
      <c r="F284">
        <v>9</v>
      </c>
      <c r="G284" t="s">
        <v>945</v>
      </c>
      <c r="H284" t="s">
        <v>876</v>
      </c>
      <c r="I284" t="s">
        <v>52</v>
      </c>
      <c r="J284" t="s">
        <v>1384</v>
      </c>
      <c r="K284" t="s">
        <v>539</v>
      </c>
    </row>
    <row r="285" spans="1:11" ht="12.75">
      <c r="A285" s="45">
        <v>91011</v>
      </c>
      <c r="B285" s="45" t="s">
        <v>55</v>
      </c>
      <c r="C285" s="45" t="s">
        <v>1383</v>
      </c>
      <c r="D285" s="45"/>
      <c r="E285" s="45">
        <v>10609</v>
      </c>
      <c r="F285">
        <v>9</v>
      </c>
      <c r="G285" t="s">
        <v>945</v>
      </c>
      <c r="H285" t="s">
        <v>876</v>
      </c>
      <c r="I285" t="s">
        <v>1420</v>
      </c>
      <c r="J285" t="s">
        <v>1384</v>
      </c>
      <c r="K285" t="s">
        <v>539</v>
      </c>
    </row>
    <row r="286" spans="1:11" ht="12.75">
      <c r="A286" s="45">
        <v>91012</v>
      </c>
      <c r="B286" s="45" t="s">
        <v>55</v>
      </c>
      <c r="C286" s="45" t="s">
        <v>1383</v>
      </c>
      <c r="D286" s="45"/>
      <c r="E286" s="45">
        <v>6180</v>
      </c>
      <c r="F286">
        <v>9</v>
      </c>
      <c r="G286" t="s">
        <v>945</v>
      </c>
      <c r="H286" t="s">
        <v>876</v>
      </c>
      <c r="I286" t="s">
        <v>1420</v>
      </c>
      <c r="J286" t="s">
        <v>1384</v>
      </c>
      <c r="K286" t="s">
        <v>539</v>
      </c>
    </row>
    <row r="287" spans="1:11" ht="12.75">
      <c r="A287" s="45">
        <v>91016</v>
      </c>
      <c r="B287" s="45" t="s">
        <v>56</v>
      </c>
      <c r="C287" s="45" t="s">
        <v>1383</v>
      </c>
      <c r="D287" s="45"/>
      <c r="E287" s="45">
        <v>5938</v>
      </c>
      <c r="F287">
        <v>9</v>
      </c>
      <c r="G287" t="s">
        <v>945</v>
      </c>
      <c r="H287" t="s">
        <v>876</v>
      </c>
      <c r="I287" t="s">
        <v>52</v>
      </c>
      <c r="J287" t="s">
        <v>1384</v>
      </c>
      <c r="K287" t="s">
        <v>536</v>
      </c>
    </row>
    <row r="288" spans="1:11" ht="12.75">
      <c r="A288" s="45">
        <v>91017</v>
      </c>
      <c r="B288" s="45" t="s">
        <v>56</v>
      </c>
      <c r="C288" s="45" t="s">
        <v>1383</v>
      </c>
      <c r="D288" s="45"/>
      <c r="E288" s="45">
        <v>6180</v>
      </c>
      <c r="F288">
        <v>9</v>
      </c>
      <c r="G288" t="s">
        <v>945</v>
      </c>
      <c r="H288" t="s">
        <v>876</v>
      </c>
      <c r="I288" t="s">
        <v>52</v>
      </c>
      <c r="J288" t="s">
        <v>1384</v>
      </c>
      <c r="K288" t="s">
        <v>536</v>
      </c>
    </row>
    <row r="289" spans="1:11" ht="12.75">
      <c r="A289" s="45">
        <v>91020</v>
      </c>
      <c r="B289" s="45" t="s">
        <v>57</v>
      </c>
      <c r="C289" s="45" t="s">
        <v>1383</v>
      </c>
      <c r="D289" s="45"/>
      <c r="E289" s="45">
        <v>4583</v>
      </c>
      <c r="F289">
        <v>9</v>
      </c>
      <c r="G289" t="s">
        <v>945</v>
      </c>
      <c r="H289" t="s">
        <v>876</v>
      </c>
      <c r="I289" t="s">
        <v>52</v>
      </c>
      <c r="J289" t="s">
        <v>1384</v>
      </c>
      <c r="K289" t="s">
        <v>536</v>
      </c>
    </row>
    <row r="290" spans="1:11" ht="12.75">
      <c r="A290" s="45">
        <v>91021</v>
      </c>
      <c r="B290" s="45" t="s">
        <v>57</v>
      </c>
      <c r="C290" s="45" t="s">
        <v>1383</v>
      </c>
      <c r="D290" s="45"/>
      <c r="E290" s="45">
        <v>6180</v>
      </c>
      <c r="F290">
        <v>9</v>
      </c>
      <c r="G290" t="s">
        <v>945</v>
      </c>
      <c r="H290" t="s">
        <v>876</v>
      </c>
      <c r="I290" t="s">
        <v>52</v>
      </c>
      <c r="J290" t="s">
        <v>1384</v>
      </c>
      <c r="K290" t="s">
        <v>536</v>
      </c>
    </row>
    <row r="291" spans="1:11" ht="12.75">
      <c r="A291" s="45">
        <v>91023</v>
      </c>
      <c r="B291" s="45" t="s">
        <v>58</v>
      </c>
      <c r="C291" s="45" t="s">
        <v>1383</v>
      </c>
      <c r="D291" s="45"/>
      <c r="E291" s="45">
        <v>4886</v>
      </c>
      <c r="F291">
        <v>9</v>
      </c>
      <c r="G291" t="s">
        <v>945</v>
      </c>
      <c r="H291" t="s">
        <v>876</v>
      </c>
      <c r="I291" t="s">
        <v>52</v>
      </c>
      <c r="J291" t="s">
        <v>1384</v>
      </c>
      <c r="K291" t="s">
        <v>536</v>
      </c>
    </row>
    <row r="292" spans="1:11" ht="12.75">
      <c r="A292" s="45">
        <v>91024</v>
      </c>
      <c r="B292" s="45" t="s">
        <v>59</v>
      </c>
      <c r="C292" s="45" t="s">
        <v>1383</v>
      </c>
      <c r="D292" s="45"/>
      <c r="E292" s="45">
        <v>7027</v>
      </c>
      <c r="F292">
        <v>9</v>
      </c>
      <c r="G292" t="s">
        <v>945</v>
      </c>
      <c r="H292" t="s">
        <v>876</v>
      </c>
      <c r="I292" t="s">
        <v>52</v>
      </c>
      <c r="J292" t="s">
        <v>1384</v>
      </c>
      <c r="K292" t="s">
        <v>536</v>
      </c>
    </row>
    <row r="293" spans="1:11" ht="12.75">
      <c r="A293" s="45">
        <v>91025</v>
      </c>
      <c r="B293" s="45" t="s">
        <v>59</v>
      </c>
      <c r="C293" s="45" t="s">
        <v>1383</v>
      </c>
      <c r="D293" s="45"/>
      <c r="E293" s="45">
        <v>6180</v>
      </c>
      <c r="F293">
        <v>9</v>
      </c>
      <c r="G293" t="s">
        <v>945</v>
      </c>
      <c r="H293" t="s">
        <v>876</v>
      </c>
      <c r="I293" t="s">
        <v>52</v>
      </c>
      <c r="J293" t="s">
        <v>1384</v>
      </c>
      <c r="K293" t="s">
        <v>536</v>
      </c>
    </row>
    <row r="294" spans="1:11" ht="12.75">
      <c r="A294" s="45">
        <v>91030</v>
      </c>
      <c r="B294" s="45" t="s">
        <v>60</v>
      </c>
      <c r="C294" s="45" t="s">
        <v>1383</v>
      </c>
      <c r="D294" s="45"/>
      <c r="E294" s="45">
        <v>5887</v>
      </c>
      <c r="F294">
        <v>9</v>
      </c>
      <c r="G294" t="s">
        <v>945</v>
      </c>
      <c r="H294" t="s">
        <v>876</v>
      </c>
      <c r="I294" t="s">
        <v>52</v>
      </c>
      <c r="J294" t="s">
        <v>1384</v>
      </c>
      <c r="K294" t="s">
        <v>536</v>
      </c>
    </row>
    <row r="295" spans="1:11" ht="12.75">
      <c r="A295" s="45">
        <v>91031</v>
      </c>
      <c r="B295" s="45" t="s">
        <v>60</v>
      </c>
      <c r="C295" s="45" t="s">
        <v>1383</v>
      </c>
      <c r="D295" s="45"/>
      <c r="E295" s="45">
        <v>6180</v>
      </c>
      <c r="F295">
        <v>9</v>
      </c>
      <c r="G295" t="s">
        <v>945</v>
      </c>
      <c r="H295" t="s">
        <v>876</v>
      </c>
      <c r="I295" t="s">
        <v>52</v>
      </c>
      <c r="J295" t="s">
        <v>1384</v>
      </c>
      <c r="K295" t="s">
        <v>536</v>
      </c>
    </row>
    <row r="296" spans="1:11" ht="12.75">
      <c r="A296" s="45">
        <v>91040</v>
      </c>
      <c r="B296" s="45" t="s">
        <v>61</v>
      </c>
      <c r="C296" s="45" t="s">
        <v>1383</v>
      </c>
      <c r="D296" s="45"/>
      <c r="E296" s="45">
        <v>6180</v>
      </c>
      <c r="F296">
        <v>9</v>
      </c>
      <c r="G296" s="47" t="s">
        <v>945</v>
      </c>
      <c r="H296" t="s">
        <v>533</v>
      </c>
      <c r="I296" t="s">
        <v>1420</v>
      </c>
      <c r="J296" t="s">
        <v>1384</v>
      </c>
      <c r="K296" t="s">
        <v>539</v>
      </c>
    </row>
    <row r="297" spans="1:11" ht="12.75">
      <c r="A297" s="45">
        <v>91041</v>
      </c>
      <c r="B297" s="45" t="s">
        <v>61</v>
      </c>
      <c r="C297" s="45" t="s">
        <v>1383</v>
      </c>
      <c r="D297" s="45"/>
      <c r="E297" s="45">
        <v>6180</v>
      </c>
      <c r="F297">
        <v>12</v>
      </c>
      <c r="G297" t="s">
        <v>70</v>
      </c>
      <c r="H297" t="s">
        <v>876</v>
      </c>
      <c r="I297" t="s">
        <v>1420</v>
      </c>
      <c r="J297" t="s">
        <v>1384</v>
      </c>
      <c r="K297" t="s">
        <v>536</v>
      </c>
    </row>
    <row r="298" spans="1:11" ht="12.75">
      <c r="A298" s="45">
        <v>91042</v>
      </c>
      <c r="B298" s="45" t="s">
        <v>251</v>
      </c>
      <c r="C298" s="45" t="s">
        <v>1383</v>
      </c>
      <c r="D298" s="45"/>
      <c r="E298" s="45">
        <v>6180</v>
      </c>
      <c r="F298">
        <v>12</v>
      </c>
      <c r="G298" t="s">
        <v>70</v>
      </c>
      <c r="H298" t="s">
        <v>876</v>
      </c>
      <c r="I298" t="s">
        <v>1420</v>
      </c>
      <c r="J298" t="s">
        <v>1384</v>
      </c>
      <c r="K298" t="s">
        <v>536</v>
      </c>
    </row>
    <row r="299" spans="1:11" ht="12.75">
      <c r="A299" s="45">
        <v>91043</v>
      </c>
      <c r="B299" s="45" t="s">
        <v>251</v>
      </c>
      <c r="C299" s="45" t="s">
        <v>1383</v>
      </c>
      <c r="D299" s="45"/>
      <c r="E299" s="45">
        <v>6180</v>
      </c>
      <c r="F299">
        <v>12</v>
      </c>
      <c r="G299" t="s">
        <v>70</v>
      </c>
      <c r="H299" t="s">
        <v>876</v>
      </c>
      <c r="I299" t="s">
        <v>1420</v>
      </c>
      <c r="J299" t="s">
        <v>1384</v>
      </c>
      <c r="K299" t="s">
        <v>536</v>
      </c>
    </row>
    <row r="300" spans="1:11" ht="12.75">
      <c r="A300" s="45">
        <v>91046</v>
      </c>
      <c r="B300" s="45" t="s">
        <v>241</v>
      </c>
      <c r="C300" s="45" t="s">
        <v>1383</v>
      </c>
      <c r="D300" s="45"/>
      <c r="E300" s="45">
        <v>6180</v>
      </c>
      <c r="F300">
        <v>11</v>
      </c>
      <c r="G300" t="s">
        <v>70</v>
      </c>
      <c r="H300" t="s">
        <v>876</v>
      </c>
      <c r="I300" t="s">
        <v>1420</v>
      </c>
      <c r="J300" t="s">
        <v>1384</v>
      </c>
      <c r="K300" t="s">
        <v>536</v>
      </c>
    </row>
    <row r="301" spans="1:11" ht="12.75">
      <c r="A301" s="45">
        <v>91050</v>
      </c>
      <c r="B301" s="45" t="s">
        <v>62</v>
      </c>
      <c r="C301" s="45" t="s">
        <v>1383</v>
      </c>
      <c r="D301" s="45"/>
      <c r="E301" s="45">
        <v>6180</v>
      </c>
      <c r="F301">
        <v>12</v>
      </c>
      <c r="G301" t="s">
        <v>70</v>
      </c>
      <c r="H301" t="s">
        <v>876</v>
      </c>
      <c r="I301" t="s">
        <v>52</v>
      </c>
      <c r="J301" t="s">
        <v>1384</v>
      </c>
      <c r="K301" t="s">
        <v>536</v>
      </c>
    </row>
    <row r="302" spans="1:11" ht="12.75">
      <c r="A302" s="45">
        <v>91051</v>
      </c>
      <c r="B302" s="45" t="s">
        <v>62</v>
      </c>
      <c r="C302" s="45" t="s">
        <v>1383</v>
      </c>
      <c r="D302" s="45"/>
      <c r="E302" s="45">
        <v>6180</v>
      </c>
      <c r="F302">
        <v>12</v>
      </c>
      <c r="G302" t="s">
        <v>70</v>
      </c>
      <c r="H302" t="s">
        <v>876</v>
      </c>
      <c r="I302" t="s">
        <v>52</v>
      </c>
      <c r="J302" t="s">
        <v>1384</v>
      </c>
      <c r="K302" t="s">
        <v>536</v>
      </c>
    </row>
    <row r="303" spans="1:11" ht="12.75">
      <c r="A303" s="45">
        <v>91066</v>
      </c>
      <c r="B303" s="45" t="s">
        <v>53</v>
      </c>
      <c r="C303" s="45" t="s">
        <v>1383</v>
      </c>
      <c r="D303" s="45"/>
      <c r="E303" s="45">
        <v>7200</v>
      </c>
      <c r="F303">
        <v>9</v>
      </c>
      <c r="G303" t="s">
        <v>945</v>
      </c>
      <c r="H303" t="s">
        <v>876</v>
      </c>
      <c r="I303" t="s">
        <v>52</v>
      </c>
      <c r="J303" t="s">
        <v>1384</v>
      </c>
      <c r="K303" t="s">
        <v>536</v>
      </c>
    </row>
    <row r="304" spans="1:11" ht="12.75">
      <c r="A304" s="45">
        <v>91077</v>
      </c>
      <c r="B304" s="45" t="s">
        <v>53</v>
      </c>
      <c r="C304" s="45" t="s">
        <v>1383</v>
      </c>
      <c r="D304" s="45"/>
      <c r="E304" s="45">
        <v>7200</v>
      </c>
      <c r="F304">
        <v>9</v>
      </c>
      <c r="G304" t="s">
        <v>945</v>
      </c>
      <c r="H304" t="s">
        <v>876</v>
      </c>
      <c r="I304" t="s">
        <v>52</v>
      </c>
      <c r="J304" t="s">
        <v>1384</v>
      </c>
      <c r="K304" t="s">
        <v>536</v>
      </c>
    </row>
    <row r="305" spans="1:11" ht="12.75">
      <c r="A305" s="45">
        <v>91101</v>
      </c>
      <c r="B305" s="45" t="s">
        <v>62</v>
      </c>
      <c r="C305" s="45" t="s">
        <v>1383</v>
      </c>
      <c r="D305" s="45"/>
      <c r="E305" s="45">
        <v>6180</v>
      </c>
      <c r="F305">
        <v>16</v>
      </c>
      <c r="G305" t="s">
        <v>429</v>
      </c>
      <c r="H305" t="s">
        <v>876</v>
      </c>
      <c r="I305" t="s">
        <v>52</v>
      </c>
      <c r="J305" t="s">
        <v>1384</v>
      </c>
      <c r="K305" t="s">
        <v>536</v>
      </c>
    </row>
    <row r="306" spans="1:11" ht="12.75">
      <c r="A306" s="45">
        <v>91102</v>
      </c>
      <c r="B306" s="45" t="s">
        <v>62</v>
      </c>
      <c r="C306" s="45" t="s">
        <v>1383</v>
      </c>
      <c r="D306" s="45"/>
      <c r="E306" s="45">
        <v>6180</v>
      </c>
      <c r="F306">
        <v>16</v>
      </c>
      <c r="G306" t="s">
        <v>429</v>
      </c>
      <c r="H306" t="s">
        <v>876</v>
      </c>
      <c r="I306" t="s">
        <v>52</v>
      </c>
      <c r="J306" t="s">
        <v>1384</v>
      </c>
      <c r="K306" t="s">
        <v>536</v>
      </c>
    </row>
    <row r="307" spans="1:11" ht="12.75">
      <c r="A307" s="45">
        <v>91103</v>
      </c>
      <c r="B307" s="45" t="s">
        <v>62</v>
      </c>
      <c r="C307" s="45" t="s">
        <v>1383</v>
      </c>
      <c r="D307" s="45"/>
      <c r="E307" s="45">
        <v>6180</v>
      </c>
      <c r="F307">
        <v>16</v>
      </c>
      <c r="G307" t="s">
        <v>429</v>
      </c>
      <c r="H307" t="s">
        <v>876</v>
      </c>
      <c r="I307" t="s">
        <v>52</v>
      </c>
      <c r="J307" t="s">
        <v>1384</v>
      </c>
      <c r="K307" t="s">
        <v>536</v>
      </c>
    </row>
    <row r="308" spans="1:11" ht="12.75">
      <c r="A308" s="45">
        <v>91104</v>
      </c>
      <c r="B308" s="45" t="s">
        <v>62</v>
      </c>
      <c r="C308" s="45" t="s">
        <v>1383</v>
      </c>
      <c r="D308" s="45"/>
      <c r="E308" s="45">
        <v>5434</v>
      </c>
      <c r="F308">
        <v>16</v>
      </c>
      <c r="G308" t="s">
        <v>429</v>
      </c>
      <c r="H308" t="s">
        <v>876</v>
      </c>
      <c r="I308" t="s">
        <v>52</v>
      </c>
      <c r="J308" t="s">
        <v>1384</v>
      </c>
      <c r="K308" t="s">
        <v>536</v>
      </c>
    </row>
    <row r="309" spans="1:11" ht="12.75">
      <c r="A309" s="45">
        <v>91105</v>
      </c>
      <c r="B309" s="45" t="s">
        <v>62</v>
      </c>
      <c r="C309" s="45" t="s">
        <v>1383</v>
      </c>
      <c r="D309" s="45"/>
      <c r="E309" s="45">
        <v>6180</v>
      </c>
      <c r="F309">
        <v>12</v>
      </c>
      <c r="G309" s="47" t="s">
        <v>70</v>
      </c>
      <c r="H309" t="s">
        <v>876</v>
      </c>
      <c r="I309" t="s">
        <v>52</v>
      </c>
      <c r="J309" t="s">
        <v>1384</v>
      </c>
      <c r="K309" t="s">
        <v>536</v>
      </c>
    </row>
    <row r="310" spans="1:11" ht="12.75">
      <c r="A310" s="45">
        <v>91106</v>
      </c>
      <c r="B310" s="45" t="s">
        <v>62</v>
      </c>
      <c r="C310" s="45" t="s">
        <v>1383</v>
      </c>
      <c r="D310" s="45"/>
      <c r="E310" s="45">
        <v>6180</v>
      </c>
      <c r="F310">
        <v>16</v>
      </c>
      <c r="G310" t="s">
        <v>429</v>
      </c>
      <c r="H310" t="s">
        <v>876</v>
      </c>
      <c r="I310" t="s">
        <v>52</v>
      </c>
      <c r="J310" t="s">
        <v>1384</v>
      </c>
      <c r="K310" t="s">
        <v>536</v>
      </c>
    </row>
    <row r="311" spans="1:11" ht="12.75">
      <c r="A311" s="45">
        <v>91107</v>
      </c>
      <c r="B311" s="45" t="s">
        <v>62</v>
      </c>
      <c r="C311" s="45" t="s">
        <v>1383</v>
      </c>
      <c r="D311" s="45"/>
      <c r="E311" s="45">
        <v>5434</v>
      </c>
      <c r="F311">
        <v>16</v>
      </c>
      <c r="G311" t="s">
        <v>429</v>
      </c>
      <c r="H311" t="s">
        <v>876</v>
      </c>
      <c r="I311" t="s">
        <v>52</v>
      </c>
      <c r="J311" t="s">
        <v>1384</v>
      </c>
      <c r="K311" t="s">
        <v>536</v>
      </c>
    </row>
    <row r="312" spans="1:11" ht="12.75">
      <c r="A312" s="45">
        <v>91108</v>
      </c>
      <c r="B312" s="45" t="s">
        <v>430</v>
      </c>
      <c r="C312" s="45" t="s">
        <v>1383</v>
      </c>
      <c r="D312" s="45"/>
      <c r="E312" s="45">
        <v>11522</v>
      </c>
      <c r="F312">
        <v>16</v>
      </c>
      <c r="G312" t="s">
        <v>429</v>
      </c>
      <c r="H312" t="s">
        <v>876</v>
      </c>
      <c r="I312" t="s">
        <v>52</v>
      </c>
      <c r="J312" t="s">
        <v>1384</v>
      </c>
      <c r="K312" t="s">
        <v>539</v>
      </c>
    </row>
    <row r="313" spans="1:11" ht="12.75">
      <c r="A313" s="45">
        <v>91109</v>
      </c>
      <c r="B313" s="45" t="s">
        <v>62</v>
      </c>
      <c r="C313" s="45" t="s">
        <v>1383</v>
      </c>
      <c r="D313" s="45"/>
      <c r="E313" s="45">
        <v>6180</v>
      </c>
      <c r="F313">
        <v>16</v>
      </c>
      <c r="G313" t="s">
        <v>429</v>
      </c>
      <c r="H313" t="s">
        <v>876</v>
      </c>
      <c r="I313" t="s">
        <v>52</v>
      </c>
      <c r="J313" t="s">
        <v>1384</v>
      </c>
      <c r="K313" t="s">
        <v>536</v>
      </c>
    </row>
    <row r="314" spans="1:11" ht="12.75">
      <c r="A314" s="45">
        <v>91110</v>
      </c>
      <c r="B314" s="45" t="s">
        <v>62</v>
      </c>
      <c r="C314" s="45" t="s">
        <v>1383</v>
      </c>
      <c r="D314" s="45"/>
      <c r="E314" s="45">
        <v>6180</v>
      </c>
      <c r="F314">
        <v>16</v>
      </c>
      <c r="G314" t="s">
        <v>429</v>
      </c>
      <c r="H314" t="s">
        <v>876</v>
      </c>
      <c r="I314" t="s">
        <v>52</v>
      </c>
      <c r="J314" t="s">
        <v>1384</v>
      </c>
      <c r="K314" t="s">
        <v>536</v>
      </c>
    </row>
    <row r="315" spans="1:11" ht="12.75">
      <c r="A315" s="45">
        <v>91114</v>
      </c>
      <c r="B315" s="45" t="s">
        <v>62</v>
      </c>
      <c r="C315" s="45" t="s">
        <v>1383</v>
      </c>
      <c r="D315" s="45"/>
      <c r="E315" s="45">
        <v>6180</v>
      </c>
      <c r="F315">
        <v>16</v>
      </c>
      <c r="G315" t="s">
        <v>429</v>
      </c>
      <c r="H315" t="s">
        <v>876</v>
      </c>
      <c r="I315" t="s">
        <v>52</v>
      </c>
      <c r="J315" t="s">
        <v>1384</v>
      </c>
      <c r="K315" t="s">
        <v>536</v>
      </c>
    </row>
    <row r="316" spans="1:11" ht="12.75">
      <c r="A316" s="45">
        <v>91115</v>
      </c>
      <c r="B316" s="45" t="s">
        <v>62</v>
      </c>
      <c r="C316" s="45" t="s">
        <v>1383</v>
      </c>
      <c r="D316" s="45"/>
      <c r="E316" s="45">
        <v>6180</v>
      </c>
      <c r="F316">
        <v>12</v>
      </c>
      <c r="G316" s="47" t="s">
        <v>70</v>
      </c>
      <c r="H316" t="s">
        <v>876</v>
      </c>
      <c r="I316" t="s">
        <v>52</v>
      </c>
      <c r="J316" t="s">
        <v>1384</v>
      </c>
      <c r="K316" t="s">
        <v>536</v>
      </c>
    </row>
    <row r="317" spans="1:11" ht="12.75">
      <c r="A317" s="45">
        <v>91116</v>
      </c>
      <c r="B317" s="45" t="s">
        <v>62</v>
      </c>
      <c r="C317" s="45" t="s">
        <v>1383</v>
      </c>
      <c r="D317" s="45"/>
      <c r="E317" s="45">
        <v>6180</v>
      </c>
      <c r="F317">
        <v>16</v>
      </c>
      <c r="G317" t="s">
        <v>429</v>
      </c>
      <c r="H317" t="s">
        <v>876</v>
      </c>
      <c r="I317" t="s">
        <v>52</v>
      </c>
      <c r="J317" t="s">
        <v>1384</v>
      </c>
      <c r="K317" t="s">
        <v>536</v>
      </c>
    </row>
    <row r="318" spans="1:11" ht="12.75">
      <c r="A318" s="45">
        <v>91117</v>
      </c>
      <c r="B318" s="45" t="s">
        <v>62</v>
      </c>
      <c r="C318" s="45" t="s">
        <v>1383</v>
      </c>
      <c r="D318" s="45"/>
      <c r="E318" s="45">
        <v>6180</v>
      </c>
      <c r="F318">
        <v>16</v>
      </c>
      <c r="G318" t="s">
        <v>429</v>
      </c>
      <c r="H318" t="s">
        <v>876</v>
      </c>
      <c r="I318" t="s">
        <v>52</v>
      </c>
      <c r="J318" t="s">
        <v>1384</v>
      </c>
      <c r="K318" t="s">
        <v>536</v>
      </c>
    </row>
    <row r="319" spans="1:11" ht="12.75">
      <c r="A319" s="45">
        <v>91118</v>
      </c>
      <c r="B319" s="45" t="s">
        <v>430</v>
      </c>
      <c r="C319" s="45" t="s">
        <v>1383</v>
      </c>
      <c r="D319" s="45"/>
      <c r="E319" s="45">
        <v>6180</v>
      </c>
      <c r="F319">
        <v>16</v>
      </c>
      <c r="G319" t="s">
        <v>429</v>
      </c>
      <c r="H319" t="s">
        <v>876</v>
      </c>
      <c r="I319" t="s">
        <v>52</v>
      </c>
      <c r="J319" t="s">
        <v>1384</v>
      </c>
      <c r="K319" t="s">
        <v>539</v>
      </c>
    </row>
    <row r="320" spans="1:11" ht="12.75">
      <c r="A320" s="45">
        <v>91121</v>
      </c>
      <c r="B320" s="45" t="s">
        <v>62</v>
      </c>
      <c r="C320" s="45" t="s">
        <v>1383</v>
      </c>
      <c r="D320" s="45"/>
      <c r="E320" s="45">
        <v>6180</v>
      </c>
      <c r="F320">
        <v>9</v>
      </c>
      <c r="G320" s="47" t="s">
        <v>945</v>
      </c>
      <c r="H320" t="s">
        <v>876</v>
      </c>
      <c r="I320" t="s">
        <v>52</v>
      </c>
      <c r="J320" t="s">
        <v>1384</v>
      </c>
      <c r="K320" t="s">
        <v>536</v>
      </c>
    </row>
    <row r="321" spans="1:11" ht="12.75">
      <c r="A321" s="45">
        <v>91123</v>
      </c>
      <c r="B321" s="45" t="s">
        <v>62</v>
      </c>
      <c r="C321" s="45" t="s">
        <v>1383</v>
      </c>
      <c r="D321" s="45"/>
      <c r="E321" s="45">
        <v>6180</v>
      </c>
      <c r="F321">
        <v>11</v>
      </c>
      <c r="G321" s="47" t="s">
        <v>70</v>
      </c>
      <c r="H321" t="s">
        <v>876</v>
      </c>
      <c r="I321" t="s">
        <v>52</v>
      </c>
      <c r="J321" t="s">
        <v>1384</v>
      </c>
      <c r="K321" t="s">
        <v>536</v>
      </c>
    </row>
    <row r="322" spans="1:11" ht="12.75">
      <c r="A322" s="45">
        <v>91124</v>
      </c>
      <c r="B322" s="45" t="s">
        <v>62</v>
      </c>
      <c r="C322" s="45" t="s">
        <v>1383</v>
      </c>
      <c r="D322" s="45"/>
      <c r="E322" s="45">
        <v>6180</v>
      </c>
      <c r="F322">
        <v>12</v>
      </c>
      <c r="G322" s="47" t="s">
        <v>70</v>
      </c>
      <c r="H322" t="s">
        <v>876</v>
      </c>
      <c r="I322" t="s">
        <v>52</v>
      </c>
      <c r="J322" t="s">
        <v>1384</v>
      </c>
      <c r="K322" t="s">
        <v>536</v>
      </c>
    </row>
    <row r="323" spans="1:11" ht="12.75">
      <c r="A323" s="45">
        <v>91125</v>
      </c>
      <c r="B323" s="45" t="s">
        <v>62</v>
      </c>
      <c r="C323" s="45" t="s">
        <v>1383</v>
      </c>
      <c r="D323" s="45"/>
      <c r="E323" s="45">
        <v>6180</v>
      </c>
      <c r="F323">
        <v>9</v>
      </c>
      <c r="G323" s="47" t="s">
        <v>945</v>
      </c>
      <c r="H323" t="s">
        <v>876</v>
      </c>
      <c r="I323" t="s">
        <v>52</v>
      </c>
      <c r="J323" t="s">
        <v>1384</v>
      </c>
      <c r="K323" t="s">
        <v>536</v>
      </c>
    </row>
    <row r="324" spans="1:11" ht="12.75">
      <c r="A324" s="45">
        <v>91126</v>
      </c>
      <c r="B324" s="45" t="s">
        <v>62</v>
      </c>
      <c r="C324" s="45" t="s">
        <v>1383</v>
      </c>
      <c r="D324" s="45"/>
      <c r="E324" s="45">
        <v>6180</v>
      </c>
      <c r="F324">
        <v>9</v>
      </c>
      <c r="G324" s="47" t="s">
        <v>945</v>
      </c>
      <c r="H324" t="s">
        <v>876</v>
      </c>
      <c r="I324" t="s">
        <v>52</v>
      </c>
      <c r="J324" t="s">
        <v>1384</v>
      </c>
      <c r="K324" t="s">
        <v>536</v>
      </c>
    </row>
    <row r="325" spans="1:11" ht="12.75">
      <c r="A325" s="45">
        <v>91129</v>
      </c>
      <c r="B325" s="45" t="s">
        <v>62</v>
      </c>
      <c r="C325" s="45" t="s">
        <v>1383</v>
      </c>
      <c r="D325" s="45"/>
      <c r="E325" s="45">
        <v>6180</v>
      </c>
      <c r="F325">
        <v>11</v>
      </c>
      <c r="G325" s="47" t="s">
        <v>70</v>
      </c>
      <c r="H325" t="s">
        <v>876</v>
      </c>
      <c r="I325" t="s">
        <v>52</v>
      </c>
      <c r="J325" t="s">
        <v>1384</v>
      </c>
      <c r="K325" t="s">
        <v>536</v>
      </c>
    </row>
    <row r="326" spans="1:11" ht="12.75">
      <c r="A326" s="45">
        <v>91131</v>
      </c>
      <c r="B326" s="45" t="s">
        <v>62</v>
      </c>
      <c r="C326" s="45" t="s">
        <v>1383</v>
      </c>
      <c r="D326" s="45"/>
      <c r="E326" s="45">
        <v>6180</v>
      </c>
      <c r="F326">
        <v>16</v>
      </c>
      <c r="G326" t="s">
        <v>429</v>
      </c>
      <c r="H326" t="s">
        <v>876</v>
      </c>
      <c r="I326" t="s">
        <v>52</v>
      </c>
      <c r="J326" t="s">
        <v>1384</v>
      </c>
      <c r="K326" t="s">
        <v>536</v>
      </c>
    </row>
    <row r="327" spans="1:11" ht="12.75">
      <c r="A327" s="45">
        <v>91175</v>
      </c>
      <c r="B327" s="45" t="s">
        <v>62</v>
      </c>
      <c r="C327" s="45" t="s">
        <v>1383</v>
      </c>
      <c r="D327" s="45"/>
      <c r="E327" s="45">
        <v>6180</v>
      </c>
      <c r="F327">
        <v>16</v>
      </c>
      <c r="G327" t="s">
        <v>429</v>
      </c>
      <c r="H327" t="s">
        <v>876</v>
      </c>
      <c r="I327" t="s">
        <v>52</v>
      </c>
      <c r="J327" t="s">
        <v>1384</v>
      </c>
      <c r="K327" t="s">
        <v>536</v>
      </c>
    </row>
    <row r="328" spans="1:11" ht="12.75">
      <c r="A328" s="45">
        <v>91182</v>
      </c>
      <c r="B328" s="45" t="s">
        <v>62</v>
      </c>
      <c r="C328" s="45" t="s">
        <v>1383</v>
      </c>
      <c r="D328" s="45"/>
      <c r="E328" s="45">
        <v>6180</v>
      </c>
      <c r="F328">
        <v>9</v>
      </c>
      <c r="G328" s="47" t="s">
        <v>945</v>
      </c>
      <c r="H328" t="s">
        <v>876</v>
      </c>
      <c r="I328" t="s">
        <v>52</v>
      </c>
      <c r="J328" t="s">
        <v>1384</v>
      </c>
      <c r="K328" t="s">
        <v>536</v>
      </c>
    </row>
    <row r="329" spans="1:11" ht="12.75">
      <c r="A329" s="45">
        <v>91184</v>
      </c>
      <c r="B329" s="45" t="s">
        <v>62</v>
      </c>
      <c r="C329" s="45" t="s">
        <v>1383</v>
      </c>
      <c r="D329" s="45"/>
      <c r="E329" s="45">
        <v>6180</v>
      </c>
      <c r="F329">
        <v>12</v>
      </c>
      <c r="G329" s="47" t="s">
        <v>70</v>
      </c>
      <c r="H329" t="s">
        <v>876</v>
      </c>
      <c r="I329" t="s">
        <v>52</v>
      </c>
      <c r="J329" t="s">
        <v>1384</v>
      </c>
      <c r="K329" t="s">
        <v>536</v>
      </c>
    </row>
    <row r="330" spans="1:11" ht="12.75">
      <c r="A330" s="45">
        <v>91185</v>
      </c>
      <c r="B330" s="45" t="s">
        <v>62</v>
      </c>
      <c r="C330" s="45" t="s">
        <v>1383</v>
      </c>
      <c r="D330" s="45"/>
      <c r="E330" s="45">
        <v>6180</v>
      </c>
      <c r="F330">
        <v>9</v>
      </c>
      <c r="G330" s="47" t="s">
        <v>945</v>
      </c>
      <c r="H330" t="s">
        <v>876</v>
      </c>
      <c r="I330" t="s">
        <v>52</v>
      </c>
      <c r="J330" t="s">
        <v>1384</v>
      </c>
      <c r="K330" t="s">
        <v>536</v>
      </c>
    </row>
    <row r="331" spans="1:11" ht="12.75">
      <c r="A331" s="45">
        <v>91186</v>
      </c>
      <c r="B331" s="45" t="s">
        <v>62</v>
      </c>
      <c r="C331" s="45" t="s">
        <v>1383</v>
      </c>
      <c r="D331" s="45"/>
      <c r="E331" s="45">
        <v>6180</v>
      </c>
      <c r="F331">
        <v>16</v>
      </c>
      <c r="G331" t="s">
        <v>429</v>
      </c>
      <c r="H331" t="s">
        <v>876</v>
      </c>
      <c r="I331" t="s">
        <v>52</v>
      </c>
      <c r="J331" t="s">
        <v>1384</v>
      </c>
      <c r="K331" t="s">
        <v>536</v>
      </c>
    </row>
    <row r="332" spans="1:11" ht="12.75">
      <c r="A332" s="45">
        <v>91187</v>
      </c>
      <c r="B332" s="45" t="s">
        <v>62</v>
      </c>
      <c r="C332" s="45" t="s">
        <v>1383</v>
      </c>
      <c r="D332" s="45"/>
      <c r="E332" s="45">
        <v>6180</v>
      </c>
      <c r="F332">
        <v>9</v>
      </c>
      <c r="G332" s="47" t="s">
        <v>945</v>
      </c>
      <c r="H332" t="s">
        <v>876</v>
      </c>
      <c r="I332" t="s">
        <v>52</v>
      </c>
      <c r="J332" t="s">
        <v>1384</v>
      </c>
      <c r="K332" t="s">
        <v>536</v>
      </c>
    </row>
    <row r="333" spans="1:11" ht="12.75">
      <c r="A333" s="45">
        <v>91188</v>
      </c>
      <c r="B333" s="45" t="s">
        <v>62</v>
      </c>
      <c r="C333" s="45" t="s">
        <v>1383</v>
      </c>
      <c r="D333" s="45"/>
      <c r="E333" s="45">
        <v>6180</v>
      </c>
      <c r="F333">
        <v>9</v>
      </c>
      <c r="G333" s="47" t="s">
        <v>945</v>
      </c>
      <c r="H333" t="s">
        <v>876</v>
      </c>
      <c r="I333" t="s">
        <v>52</v>
      </c>
      <c r="J333" t="s">
        <v>1384</v>
      </c>
      <c r="K333" t="s">
        <v>536</v>
      </c>
    </row>
    <row r="334" spans="1:11" ht="12.75">
      <c r="A334" s="45">
        <v>91189</v>
      </c>
      <c r="B334" s="45" t="s">
        <v>62</v>
      </c>
      <c r="C334" s="45" t="s">
        <v>1383</v>
      </c>
      <c r="D334" s="45"/>
      <c r="E334" s="45">
        <v>6180</v>
      </c>
      <c r="F334">
        <v>11</v>
      </c>
      <c r="G334" s="47" t="s">
        <v>70</v>
      </c>
      <c r="H334" t="s">
        <v>876</v>
      </c>
      <c r="I334" t="s">
        <v>52</v>
      </c>
      <c r="J334" t="s">
        <v>1384</v>
      </c>
      <c r="K334" t="s">
        <v>536</v>
      </c>
    </row>
    <row r="335" spans="1:11" ht="12.75">
      <c r="A335" s="45">
        <v>91191</v>
      </c>
      <c r="B335" s="45" t="s">
        <v>62</v>
      </c>
      <c r="C335" s="45" t="s">
        <v>1383</v>
      </c>
      <c r="D335" s="45"/>
      <c r="E335" s="45">
        <v>6180</v>
      </c>
      <c r="F335">
        <v>16</v>
      </c>
      <c r="G335" t="s">
        <v>429</v>
      </c>
      <c r="H335" t="s">
        <v>876</v>
      </c>
      <c r="I335" t="s">
        <v>52</v>
      </c>
      <c r="J335" t="s">
        <v>1384</v>
      </c>
      <c r="K335" t="s">
        <v>536</v>
      </c>
    </row>
    <row r="336" spans="1:11" ht="12.75">
      <c r="A336" s="45">
        <v>91201</v>
      </c>
      <c r="B336" s="45" t="s">
        <v>63</v>
      </c>
      <c r="C336" s="45" t="s">
        <v>1383</v>
      </c>
      <c r="D336" s="45"/>
      <c r="E336" s="45">
        <v>6180</v>
      </c>
      <c r="F336">
        <v>16</v>
      </c>
      <c r="G336" t="s">
        <v>431</v>
      </c>
      <c r="H336" t="s">
        <v>876</v>
      </c>
      <c r="I336" t="s">
        <v>1420</v>
      </c>
      <c r="J336" t="s">
        <v>1384</v>
      </c>
      <c r="K336" t="s">
        <v>536</v>
      </c>
    </row>
    <row r="337" spans="1:11" ht="12.75">
      <c r="A337" s="45">
        <v>91202</v>
      </c>
      <c r="B337" s="45" t="s">
        <v>63</v>
      </c>
      <c r="C337" s="45" t="s">
        <v>1383</v>
      </c>
      <c r="D337" s="45"/>
      <c r="E337" s="45">
        <v>6180</v>
      </c>
      <c r="F337">
        <v>16</v>
      </c>
      <c r="G337" t="s">
        <v>431</v>
      </c>
      <c r="H337" t="s">
        <v>876</v>
      </c>
      <c r="I337" t="s">
        <v>1420</v>
      </c>
      <c r="J337" t="s">
        <v>1384</v>
      </c>
      <c r="K337" t="s">
        <v>536</v>
      </c>
    </row>
    <row r="338" spans="1:11" ht="12.75">
      <c r="A338" s="45">
        <v>91203</v>
      </c>
      <c r="B338" s="45" t="s">
        <v>63</v>
      </c>
      <c r="C338" s="45" t="s">
        <v>1383</v>
      </c>
      <c r="D338" s="45"/>
      <c r="E338" s="45">
        <v>6180</v>
      </c>
      <c r="F338">
        <v>16</v>
      </c>
      <c r="G338" t="s">
        <v>431</v>
      </c>
      <c r="H338" t="s">
        <v>876</v>
      </c>
      <c r="I338" t="s">
        <v>1420</v>
      </c>
      <c r="J338" t="s">
        <v>1384</v>
      </c>
      <c r="K338" t="s">
        <v>536</v>
      </c>
    </row>
    <row r="339" spans="1:11" ht="12.75">
      <c r="A339" s="45">
        <v>91204</v>
      </c>
      <c r="B339" s="45" t="s">
        <v>63</v>
      </c>
      <c r="C339" s="45" t="s">
        <v>1383</v>
      </c>
      <c r="D339" s="45"/>
      <c r="E339" s="45">
        <v>6180</v>
      </c>
      <c r="F339">
        <v>16</v>
      </c>
      <c r="G339" t="s">
        <v>431</v>
      </c>
      <c r="H339" t="s">
        <v>876</v>
      </c>
      <c r="I339" t="s">
        <v>1420</v>
      </c>
      <c r="J339" t="s">
        <v>1384</v>
      </c>
      <c r="K339" t="s">
        <v>536</v>
      </c>
    </row>
    <row r="340" spans="1:11" ht="12.75">
      <c r="A340" s="45">
        <v>91205</v>
      </c>
      <c r="B340" s="45" t="s">
        <v>63</v>
      </c>
      <c r="C340" s="45" t="s">
        <v>1383</v>
      </c>
      <c r="D340" s="45"/>
      <c r="E340" s="45">
        <v>6180</v>
      </c>
      <c r="F340">
        <v>16</v>
      </c>
      <c r="G340" t="s">
        <v>431</v>
      </c>
      <c r="H340" t="s">
        <v>876</v>
      </c>
      <c r="I340" t="s">
        <v>1420</v>
      </c>
      <c r="J340" t="s">
        <v>1384</v>
      </c>
      <c r="K340" t="s">
        <v>536</v>
      </c>
    </row>
    <row r="341" spans="1:11" ht="12.75">
      <c r="A341" s="45">
        <v>91206</v>
      </c>
      <c r="B341" s="45" t="s">
        <v>63</v>
      </c>
      <c r="C341" s="45" t="s">
        <v>1383</v>
      </c>
      <c r="D341" s="45"/>
      <c r="E341" s="45">
        <v>6180</v>
      </c>
      <c r="F341">
        <v>16</v>
      </c>
      <c r="G341" t="s">
        <v>431</v>
      </c>
      <c r="H341" t="s">
        <v>876</v>
      </c>
      <c r="I341" t="s">
        <v>1420</v>
      </c>
      <c r="J341" t="s">
        <v>1384</v>
      </c>
      <c r="K341" t="s">
        <v>536</v>
      </c>
    </row>
    <row r="342" spans="1:11" ht="12.75">
      <c r="A342" s="45">
        <v>91207</v>
      </c>
      <c r="B342" s="45" t="s">
        <v>63</v>
      </c>
      <c r="C342" s="45" t="s">
        <v>1383</v>
      </c>
      <c r="D342" s="45"/>
      <c r="E342" s="45">
        <v>6180</v>
      </c>
      <c r="F342">
        <v>16</v>
      </c>
      <c r="G342" t="s">
        <v>431</v>
      </c>
      <c r="H342" t="s">
        <v>876</v>
      </c>
      <c r="I342" t="s">
        <v>1420</v>
      </c>
      <c r="J342" t="s">
        <v>1384</v>
      </c>
      <c r="K342" t="s">
        <v>536</v>
      </c>
    </row>
    <row r="343" spans="1:11" ht="12.75">
      <c r="A343" s="45">
        <v>91208</v>
      </c>
      <c r="B343" s="45" t="s">
        <v>63</v>
      </c>
      <c r="C343" s="45" t="s">
        <v>1383</v>
      </c>
      <c r="D343" s="45"/>
      <c r="E343" s="45">
        <v>6180</v>
      </c>
      <c r="F343">
        <v>16</v>
      </c>
      <c r="G343" t="s">
        <v>431</v>
      </c>
      <c r="H343" t="s">
        <v>876</v>
      </c>
      <c r="I343" t="s">
        <v>1420</v>
      </c>
      <c r="J343" t="s">
        <v>1384</v>
      </c>
      <c r="K343" t="s">
        <v>536</v>
      </c>
    </row>
    <row r="344" spans="1:11" ht="12.75">
      <c r="A344" s="45">
        <v>91209</v>
      </c>
      <c r="B344" s="45" t="s">
        <v>63</v>
      </c>
      <c r="C344" s="45" t="s">
        <v>1383</v>
      </c>
      <c r="D344" s="45"/>
      <c r="E344" s="45">
        <v>6180</v>
      </c>
      <c r="F344">
        <v>16</v>
      </c>
      <c r="G344" t="s">
        <v>431</v>
      </c>
      <c r="H344" t="s">
        <v>876</v>
      </c>
      <c r="I344" t="s">
        <v>1420</v>
      </c>
      <c r="J344" t="s">
        <v>1384</v>
      </c>
      <c r="K344" t="s">
        <v>536</v>
      </c>
    </row>
    <row r="345" spans="1:11" ht="12.75">
      <c r="A345" s="45">
        <v>91210</v>
      </c>
      <c r="B345" s="45" t="s">
        <v>63</v>
      </c>
      <c r="C345" s="45" t="s">
        <v>1383</v>
      </c>
      <c r="D345" s="45"/>
      <c r="E345" s="45">
        <v>6180</v>
      </c>
      <c r="F345">
        <v>9</v>
      </c>
      <c r="G345" s="47" t="s">
        <v>945</v>
      </c>
      <c r="H345" t="s">
        <v>876</v>
      </c>
      <c r="I345" t="s">
        <v>1420</v>
      </c>
      <c r="J345" t="s">
        <v>1384</v>
      </c>
      <c r="K345" t="s">
        <v>564</v>
      </c>
    </row>
    <row r="346" spans="1:11" ht="12.75">
      <c r="A346" s="45">
        <v>91214</v>
      </c>
      <c r="B346" s="45" t="s">
        <v>242</v>
      </c>
      <c r="C346" s="45" t="s">
        <v>1383</v>
      </c>
      <c r="D346" s="45"/>
      <c r="E346" s="45">
        <v>5246</v>
      </c>
      <c r="F346">
        <v>11</v>
      </c>
      <c r="G346" s="47" t="s">
        <v>70</v>
      </c>
      <c r="H346" t="s">
        <v>876</v>
      </c>
      <c r="I346" t="s">
        <v>1420</v>
      </c>
      <c r="J346" t="s">
        <v>1384</v>
      </c>
      <c r="K346" t="s">
        <v>536</v>
      </c>
    </row>
    <row r="347" spans="1:11" ht="12.75">
      <c r="A347" s="45">
        <v>91221</v>
      </c>
      <c r="B347" s="45" t="s">
        <v>63</v>
      </c>
      <c r="C347" s="45" t="s">
        <v>1383</v>
      </c>
      <c r="D347" s="45"/>
      <c r="E347" s="45">
        <v>6180</v>
      </c>
      <c r="F347">
        <v>16</v>
      </c>
      <c r="G347" t="s">
        <v>431</v>
      </c>
      <c r="H347" t="s">
        <v>876</v>
      </c>
      <c r="I347" t="s">
        <v>1420</v>
      </c>
      <c r="J347" t="s">
        <v>1384</v>
      </c>
      <c r="K347" t="s">
        <v>536</v>
      </c>
    </row>
    <row r="348" spans="1:11" ht="12.75">
      <c r="A348" s="45">
        <v>91222</v>
      </c>
      <c r="B348" s="45" t="s">
        <v>63</v>
      </c>
      <c r="C348" s="45" t="s">
        <v>1383</v>
      </c>
      <c r="D348" s="45"/>
      <c r="E348" s="45">
        <v>6180</v>
      </c>
      <c r="F348">
        <v>16</v>
      </c>
      <c r="G348" t="s">
        <v>431</v>
      </c>
      <c r="H348" t="s">
        <v>876</v>
      </c>
      <c r="I348" t="s">
        <v>1420</v>
      </c>
      <c r="J348" t="s">
        <v>1384</v>
      </c>
      <c r="K348" t="s">
        <v>536</v>
      </c>
    </row>
    <row r="349" spans="1:11" ht="12.75">
      <c r="A349" s="45">
        <v>91224</v>
      </c>
      <c r="B349" s="45" t="s">
        <v>242</v>
      </c>
      <c r="C349" s="45" t="s">
        <v>1383</v>
      </c>
      <c r="D349" s="45"/>
      <c r="E349" s="45">
        <v>6180</v>
      </c>
      <c r="F349">
        <v>11</v>
      </c>
      <c r="G349" s="47" t="s">
        <v>70</v>
      </c>
      <c r="H349" t="s">
        <v>876</v>
      </c>
      <c r="I349" t="s">
        <v>1420</v>
      </c>
      <c r="J349" t="s">
        <v>1384</v>
      </c>
      <c r="K349" t="s">
        <v>536</v>
      </c>
    </row>
    <row r="350" spans="1:11" ht="12.75">
      <c r="A350" s="45">
        <v>91225</v>
      </c>
      <c r="B350" s="45" t="s">
        <v>63</v>
      </c>
      <c r="C350" s="45" t="s">
        <v>1383</v>
      </c>
      <c r="D350" s="45"/>
      <c r="E350" s="45">
        <v>6180</v>
      </c>
      <c r="F350">
        <v>16</v>
      </c>
      <c r="G350" t="s">
        <v>431</v>
      </c>
      <c r="H350" t="s">
        <v>876</v>
      </c>
      <c r="I350" t="s">
        <v>1420</v>
      </c>
      <c r="J350" t="s">
        <v>1384</v>
      </c>
      <c r="K350" t="s">
        <v>536</v>
      </c>
    </row>
    <row r="351" spans="1:11" ht="12.75">
      <c r="A351" s="45">
        <v>91226</v>
      </c>
      <c r="B351" s="45" t="s">
        <v>63</v>
      </c>
      <c r="C351" s="45" t="s">
        <v>1383</v>
      </c>
      <c r="D351" s="45"/>
      <c r="E351" s="45">
        <v>6180</v>
      </c>
      <c r="F351">
        <v>16</v>
      </c>
      <c r="G351" t="s">
        <v>431</v>
      </c>
      <c r="H351" t="s">
        <v>876</v>
      </c>
      <c r="I351" t="s">
        <v>1420</v>
      </c>
      <c r="J351" t="s">
        <v>1384</v>
      </c>
      <c r="K351" t="s">
        <v>536</v>
      </c>
    </row>
    <row r="352" spans="1:11" ht="12.75">
      <c r="A352" s="45">
        <v>91301</v>
      </c>
      <c r="B352" s="45" t="s">
        <v>1419</v>
      </c>
      <c r="C352" s="45" t="s">
        <v>1383</v>
      </c>
      <c r="D352" s="45">
        <v>9</v>
      </c>
      <c r="E352" s="45">
        <v>9292</v>
      </c>
      <c r="F352">
        <v>8</v>
      </c>
      <c r="G352" t="s">
        <v>945</v>
      </c>
      <c r="H352" t="s">
        <v>876</v>
      </c>
      <c r="I352" t="s">
        <v>1420</v>
      </c>
      <c r="J352" t="s">
        <v>1384</v>
      </c>
      <c r="K352" t="s">
        <v>539</v>
      </c>
    </row>
    <row r="353" spans="1:11" ht="12.75">
      <c r="A353" s="45">
        <v>91302</v>
      </c>
      <c r="B353" s="45" t="s">
        <v>252</v>
      </c>
      <c r="C353" s="45" t="s">
        <v>1383</v>
      </c>
      <c r="D353" s="45"/>
      <c r="E353" s="45">
        <v>13151</v>
      </c>
      <c r="F353">
        <v>12</v>
      </c>
      <c r="G353" t="s">
        <v>70</v>
      </c>
      <c r="H353" t="s">
        <v>876</v>
      </c>
      <c r="I353" t="s">
        <v>1420</v>
      </c>
      <c r="J353" t="s">
        <v>1384</v>
      </c>
      <c r="K353" t="s">
        <v>539</v>
      </c>
    </row>
    <row r="354" spans="1:11" ht="12.75">
      <c r="A354" s="45">
        <v>91303</v>
      </c>
      <c r="B354" s="45" t="s">
        <v>253</v>
      </c>
      <c r="C354" s="45" t="s">
        <v>1383</v>
      </c>
      <c r="D354" s="45"/>
      <c r="E354" s="45">
        <v>6180</v>
      </c>
      <c r="F354">
        <v>12</v>
      </c>
      <c r="G354" t="s">
        <v>70</v>
      </c>
      <c r="H354" t="s">
        <v>876</v>
      </c>
      <c r="I354" t="s">
        <v>1420</v>
      </c>
      <c r="J354" t="s">
        <v>1384</v>
      </c>
      <c r="K354" t="s">
        <v>539</v>
      </c>
    </row>
    <row r="355" spans="1:11" ht="12.75">
      <c r="A355" s="45">
        <v>91304</v>
      </c>
      <c r="B355" s="45" t="s">
        <v>253</v>
      </c>
      <c r="C355" s="45" t="s">
        <v>1383</v>
      </c>
      <c r="D355" s="45"/>
      <c r="E355" s="45">
        <v>9194</v>
      </c>
      <c r="F355">
        <v>12</v>
      </c>
      <c r="G355" t="s">
        <v>70</v>
      </c>
      <c r="H355" t="s">
        <v>876</v>
      </c>
      <c r="I355" t="s">
        <v>1420</v>
      </c>
      <c r="J355" t="s">
        <v>1384</v>
      </c>
      <c r="K355" t="s">
        <v>539</v>
      </c>
    </row>
    <row r="356" spans="1:11" ht="12.75">
      <c r="A356" s="45">
        <v>91305</v>
      </c>
      <c r="B356" s="45" t="s">
        <v>253</v>
      </c>
      <c r="C356" s="45" t="s">
        <v>1383</v>
      </c>
      <c r="D356" s="45"/>
      <c r="E356" s="45">
        <v>6180</v>
      </c>
      <c r="F356">
        <v>12</v>
      </c>
      <c r="G356" t="s">
        <v>70</v>
      </c>
      <c r="H356" t="s">
        <v>876</v>
      </c>
      <c r="I356" t="s">
        <v>1420</v>
      </c>
      <c r="J356" t="s">
        <v>1384</v>
      </c>
      <c r="K356" t="s">
        <v>536</v>
      </c>
    </row>
    <row r="357" spans="1:11" ht="12.75">
      <c r="A357" s="45">
        <v>91306</v>
      </c>
      <c r="B357" s="45" t="s">
        <v>254</v>
      </c>
      <c r="C357" s="45" t="s">
        <v>1383</v>
      </c>
      <c r="D357" s="45"/>
      <c r="E357" s="45">
        <v>6180</v>
      </c>
      <c r="F357">
        <v>12</v>
      </c>
      <c r="G357" t="s">
        <v>70</v>
      </c>
      <c r="H357" t="s">
        <v>876</v>
      </c>
      <c r="I357" t="s">
        <v>1420</v>
      </c>
      <c r="J357" t="s">
        <v>1384</v>
      </c>
      <c r="K357" t="s">
        <v>539</v>
      </c>
    </row>
    <row r="358" spans="1:11" ht="12.75">
      <c r="A358" s="45">
        <v>91307</v>
      </c>
      <c r="B358" s="45" t="s">
        <v>255</v>
      </c>
      <c r="C358" s="45" t="s">
        <v>1383</v>
      </c>
      <c r="D358" s="45"/>
      <c r="E358" s="45">
        <v>15481</v>
      </c>
      <c r="F358">
        <v>12</v>
      </c>
      <c r="G358" t="s">
        <v>70</v>
      </c>
      <c r="H358" t="s">
        <v>876</v>
      </c>
      <c r="I358" t="s">
        <v>1420</v>
      </c>
      <c r="J358" t="s">
        <v>1384</v>
      </c>
      <c r="K358" t="s">
        <v>539</v>
      </c>
    </row>
    <row r="359" spans="1:11" ht="12.75">
      <c r="A359" s="45">
        <v>91308</v>
      </c>
      <c r="B359" s="45" t="s">
        <v>255</v>
      </c>
      <c r="C359" s="45" t="s">
        <v>1383</v>
      </c>
      <c r="D359" s="45"/>
      <c r="E359" s="45">
        <v>6180</v>
      </c>
      <c r="F359">
        <v>12</v>
      </c>
      <c r="G359" t="s">
        <v>70</v>
      </c>
      <c r="H359" t="s">
        <v>876</v>
      </c>
      <c r="I359" t="s">
        <v>1420</v>
      </c>
      <c r="J359" t="s">
        <v>1384</v>
      </c>
      <c r="K359" t="s">
        <v>539</v>
      </c>
    </row>
    <row r="360" spans="1:11" ht="12.75">
      <c r="A360" s="45">
        <v>91309</v>
      </c>
      <c r="B360" s="45" t="s">
        <v>253</v>
      </c>
      <c r="C360" s="45" t="s">
        <v>1383</v>
      </c>
      <c r="D360" s="45"/>
      <c r="E360" s="45">
        <v>6180</v>
      </c>
      <c r="F360">
        <v>12</v>
      </c>
      <c r="G360" t="s">
        <v>70</v>
      </c>
      <c r="H360" t="s">
        <v>876</v>
      </c>
      <c r="I360" t="s">
        <v>1420</v>
      </c>
      <c r="J360" t="s">
        <v>1384</v>
      </c>
      <c r="K360" t="s">
        <v>536</v>
      </c>
    </row>
    <row r="361" spans="1:11" ht="12.75">
      <c r="A361" s="45">
        <v>91310</v>
      </c>
      <c r="B361" s="45" t="s">
        <v>64</v>
      </c>
      <c r="C361" s="45" t="s">
        <v>1383</v>
      </c>
      <c r="D361" s="45"/>
      <c r="E361" s="45">
        <v>4789</v>
      </c>
      <c r="F361">
        <v>9</v>
      </c>
      <c r="G361" t="s">
        <v>945</v>
      </c>
      <c r="H361" t="s">
        <v>876</v>
      </c>
      <c r="I361" t="s">
        <v>920</v>
      </c>
      <c r="J361" t="s">
        <v>1384</v>
      </c>
      <c r="K361" t="s">
        <v>536</v>
      </c>
    </row>
    <row r="362" spans="1:11" ht="12.75">
      <c r="A362" s="45">
        <v>91311</v>
      </c>
      <c r="B362" s="45" t="s">
        <v>256</v>
      </c>
      <c r="C362" s="45" t="s">
        <v>1383</v>
      </c>
      <c r="D362" s="45"/>
      <c r="E362" s="45">
        <v>9372</v>
      </c>
      <c r="F362">
        <v>12</v>
      </c>
      <c r="G362" t="s">
        <v>70</v>
      </c>
      <c r="H362" t="s">
        <v>876</v>
      </c>
      <c r="I362" t="s">
        <v>1420</v>
      </c>
      <c r="J362" t="s">
        <v>1384</v>
      </c>
      <c r="K362" t="s">
        <v>536</v>
      </c>
    </row>
    <row r="363" spans="1:11" ht="12.75">
      <c r="A363" s="45">
        <v>91312</v>
      </c>
      <c r="B363" s="45" t="s">
        <v>256</v>
      </c>
      <c r="C363" s="45" t="s">
        <v>1383</v>
      </c>
      <c r="D363" s="45"/>
      <c r="E363" s="45">
        <v>6180</v>
      </c>
      <c r="F363">
        <v>12</v>
      </c>
      <c r="G363" t="s">
        <v>70</v>
      </c>
      <c r="H363" t="s">
        <v>876</v>
      </c>
      <c r="I363" t="s">
        <v>1420</v>
      </c>
      <c r="J363" t="s">
        <v>1384</v>
      </c>
      <c r="K363" t="s">
        <v>536</v>
      </c>
    </row>
    <row r="364" spans="1:11" ht="12.75">
      <c r="A364" s="45">
        <v>91313</v>
      </c>
      <c r="B364" s="45" t="s">
        <v>256</v>
      </c>
      <c r="C364" s="45" t="s">
        <v>1383</v>
      </c>
      <c r="D364" s="45"/>
      <c r="E364" s="45">
        <v>6180</v>
      </c>
      <c r="F364">
        <v>12</v>
      </c>
      <c r="G364" t="s">
        <v>70</v>
      </c>
      <c r="H364" t="s">
        <v>876</v>
      </c>
      <c r="I364" t="s">
        <v>1420</v>
      </c>
      <c r="J364" t="s">
        <v>1384</v>
      </c>
      <c r="K364" t="s">
        <v>536</v>
      </c>
    </row>
    <row r="365" spans="1:11" ht="12.75">
      <c r="A365" s="45">
        <v>91316</v>
      </c>
      <c r="B365" s="45" t="s">
        <v>257</v>
      </c>
      <c r="C365" s="45" t="s">
        <v>1383</v>
      </c>
      <c r="D365" s="45"/>
      <c r="E365" s="45">
        <v>6180</v>
      </c>
      <c r="F365">
        <v>12</v>
      </c>
      <c r="G365" t="s">
        <v>70</v>
      </c>
      <c r="H365" t="s">
        <v>876</v>
      </c>
      <c r="I365" t="s">
        <v>1420</v>
      </c>
      <c r="J365" t="s">
        <v>1384</v>
      </c>
      <c r="K365" t="s">
        <v>536</v>
      </c>
    </row>
    <row r="366" spans="1:11" ht="12.75">
      <c r="A366" s="45">
        <v>91319</v>
      </c>
      <c r="B366" s="45" t="s">
        <v>1470</v>
      </c>
      <c r="C366" s="45" t="s">
        <v>1471</v>
      </c>
      <c r="D366" s="45"/>
      <c r="E366" s="45">
        <v>6180</v>
      </c>
      <c r="F366">
        <v>8</v>
      </c>
      <c r="G366" t="s">
        <v>945</v>
      </c>
      <c r="H366" t="s">
        <v>876</v>
      </c>
      <c r="I366" t="s">
        <v>920</v>
      </c>
      <c r="J366" t="s">
        <v>1472</v>
      </c>
      <c r="K366" t="s">
        <v>536</v>
      </c>
    </row>
    <row r="367" spans="1:11" ht="12.75">
      <c r="A367" s="45">
        <v>91320</v>
      </c>
      <c r="B367" s="45" t="s">
        <v>1470</v>
      </c>
      <c r="C367" s="45" t="s">
        <v>1471</v>
      </c>
      <c r="D367" s="45"/>
      <c r="E367" s="45">
        <v>6841</v>
      </c>
      <c r="F367">
        <v>8</v>
      </c>
      <c r="G367" t="s">
        <v>945</v>
      </c>
      <c r="H367" t="s">
        <v>876</v>
      </c>
      <c r="I367" t="s">
        <v>920</v>
      </c>
      <c r="J367" t="s">
        <v>1472</v>
      </c>
      <c r="K367" t="s">
        <v>536</v>
      </c>
    </row>
    <row r="368" spans="1:11" ht="12.75">
      <c r="A368" s="45">
        <v>91321</v>
      </c>
      <c r="B368" s="45" t="s">
        <v>65</v>
      </c>
      <c r="C368" s="45" t="s">
        <v>1383</v>
      </c>
      <c r="D368" s="45"/>
      <c r="E368" s="45">
        <v>8277</v>
      </c>
      <c r="F368">
        <v>9</v>
      </c>
      <c r="G368" t="s">
        <v>945</v>
      </c>
      <c r="H368" t="s">
        <v>876</v>
      </c>
      <c r="I368" t="s">
        <v>920</v>
      </c>
      <c r="J368" t="s">
        <v>1384</v>
      </c>
      <c r="K368" t="s">
        <v>539</v>
      </c>
    </row>
    <row r="369" spans="1:11" ht="12.75">
      <c r="A369" s="45">
        <v>91322</v>
      </c>
      <c r="B369" s="45" t="s">
        <v>65</v>
      </c>
      <c r="C369" s="45" t="s">
        <v>1383</v>
      </c>
      <c r="D369" s="45"/>
      <c r="E369" s="45">
        <v>6180</v>
      </c>
      <c r="F369">
        <v>9</v>
      </c>
      <c r="G369" t="s">
        <v>945</v>
      </c>
      <c r="H369" t="s">
        <v>876</v>
      </c>
      <c r="I369" t="s">
        <v>920</v>
      </c>
      <c r="J369" t="s">
        <v>1384</v>
      </c>
      <c r="K369" t="s">
        <v>539</v>
      </c>
    </row>
    <row r="370" spans="1:11" ht="12.75">
      <c r="A370" s="45">
        <v>91324</v>
      </c>
      <c r="B370" s="45" t="s">
        <v>66</v>
      </c>
      <c r="C370" s="45" t="s">
        <v>1383</v>
      </c>
      <c r="D370" s="45"/>
      <c r="E370" s="45">
        <v>6180</v>
      </c>
      <c r="F370">
        <v>12</v>
      </c>
      <c r="G370" t="s">
        <v>70</v>
      </c>
      <c r="H370" t="s">
        <v>876</v>
      </c>
      <c r="I370" t="s">
        <v>1420</v>
      </c>
      <c r="J370" t="s">
        <v>1384</v>
      </c>
      <c r="K370" t="s">
        <v>536</v>
      </c>
    </row>
    <row r="371" spans="1:11" ht="12.75">
      <c r="A371" s="45">
        <v>91325</v>
      </c>
      <c r="B371" s="45" t="s">
        <v>66</v>
      </c>
      <c r="C371" s="45" t="s">
        <v>1383</v>
      </c>
      <c r="D371" s="45"/>
      <c r="E371" s="45">
        <v>6180</v>
      </c>
      <c r="F371">
        <v>12</v>
      </c>
      <c r="G371" t="s">
        <v>70</v>
      </c>
      <c r="H371" t="s">
        <v>876</v>
      </c>
      <c r="I371" t="s">
        <v>1420</v>
      </c>
      <c r="J371" t="s">
        <v>1384</v>
      </c>
      <c r="K371" t="s">
        <v>536</v>
      </c>
    </row>
    <row r="372" spans="1:11" ht="12.75">
      <c r="A372" s="45">
        <v>91326</v>
      </c>
      <c r="B372" s="45" t="s">
        <v>66</v>
      </c>
      <c r="C372" s="45" t="s">
        <v>1383</v>
      </c>
      <c r="D372" s="45"/>
      <c r="E372" s="45">
        <v>6180</v>
      </c>
      <c r="F372">
        <v>12</v>
      </c>
      <c r="G372" t="s">
        <v>70</v>
      </c>
      <c r="H372" t="s">
        <v>876</v>
      </c>
      <c r="I372" t="s">
        <v>1420</v>
      </c>
      <c r="J372" t="s">
        <v>1384</v>
      </c>
      <c r="K372" t="s">
        <v>539</v>
      </c>
    </row>
    <row r="373" spans="1:11" ht="12.75">
      <c r="A373" s="45">
        <v>91327</v>
      </c>
      <c r="B373" s="45" t="s">
        <v>66</v>
      </c>
      <c r="C373" s="45" t="s">
        <v>1383</v>
      </c>
      <c r="D373" s="45"/>
      <c r="E373" s="45">
        <v>6180</v>
      </c>
      <c r="F373">
        <v>12</v>
      </c>
      <c r="G373" t="s">
        <v>70</v>
      </c>
      <c r="H373" t="s">
        <v>876</v>
      </c>
      <c r="I373" t="s">
        <v>1420</v>
      </c>
      <c r="J373" t="s">
        <v>1384</v>
      </c>
      <c r="K373" t="s">
        <v>536</v>
      </c>
    </row>
    <row r="374" spans="1:11" ht="12.75">
      <c r="A374" s="45">
        <v>91328</v>
      </c>
      <c r="B374" s="45" t="s">
        <v>66</v>
      </c>
      <c r="C374" s="45" t="s">
        <v>1383</v>
      </c>
      <c r="D374" s="45"/>
      <c r="E374" s="45">
        <v>6180</v>
      </c>
      <c r="F374">
        <v>12</v>
      </c>
      <c r="G374" t="s">
        <v>70</v>
      </c>
      <c r="H374" t="s">
        <v>876</v>
      </c>
      <c r="I374" t="s">
        <v>1420</v>
      </c>
      <c r="J374" t="s">
        <v>1384</v>
      </c>
      <c r="K374" t="s">
        <v>536</v>
      </c>
    </row>
    <row r="375" spans="1:11" ht="12.75">
      <c r="A375" s="45">
        <v>91329</v>
      </c>
      <c r="B375" s="45" t="s">
        <v>66</v>
      </c>
      <c r="C375" s="45" t="s">
        <v>1383</v>
      </c>
      <c r="D375" s="45"/>
      <c r="E375" s="45">
        <v>6180</v>
      </c>
      <c r="F375">
        <v>11</v>
      </c>
      <c r="G375" t="s">
        <v>70</v>
      </c>
      <c r="H375" t="s">
        <v>876</v>
      </c>
      <c r="I375" t="s">
        <v>1420</v>
      </c>
      <c r="J375" t="s">
        <v>1384</v>
      </c>
      <c r="K375" t="s">
        <v>536</v>
      </c>
    </row>
    <row r="376" spans="1:11" ht="12.75">
      <c r="A376" s="45">
        <v>91330</v>
      </c>
      <c r="B376" s="45" t="s">
        <v>66</v>
      </c>
      <c r="C376" s="45" t="s">
        <v>1383</v>
      </c>
      <c r="D376" s="45"/>
      <c r="E376" s="45">
        <v>6180</v>
      </c>
      <c r="F376">
        <v>9</v>
      </c>
      <c r="G376" s="47" t="s">
        <v>945</v>
      </c>
      <c r="H376" t="s">
        <v>876</v>
      </c>
      <c r="I376" t="s">
        <v>1420</v>
      </c>
      <c r="J376" t="s">
        <v>1384</v>
      </c>
      <c r="K376" t="s">
        <v>536</v>
      </c>
    </row>
    <row r="377" spans="1:11" ht="12.75">
      <c r="A377" s="45">
        <v>91331</v>
      </c>
      <c r="B377" s="45" t="s">
        <v>258</v>
      </c>
      <c r="C377" s="45" t="s">
        <v>1383</v>
      </c>
      <c r="D377" s="45"/>
      <c r="E377" s="45">
        <v>6180</v>
      </c>
      <c r="F377">
        <v>12</v>
      </c>
      <c r="G377" t="s">
        <v>70</v>
      </c>
      <c r="H377" t="s">
        <v>876</v>
      </c>
      <c r="I377" t="s">
        <v>1420</v>
      </c>
      <c r="J377" t="s">
        <v>1384</v>
      </c>
      <c r="K377" t="s">
        <v>539</v>
      </c>
    </row>
    <row r="378" spans="1:11" ht="12.75">
      <c r="A378" s="45">
        <v>91333</v>
      </c>
      <c r="B378" s="45" t="s">
        <v>258</v>
      </c>
      <c r="C378" s="45" t="s">
        <v>1383</v>
      </c>
      <c r="D378" s="45"/>
      <c r="E378" s="45">
        <v>6180</v>
      </c>
      <c r="F378">
        <v>12</v>
      </c>
      <c r="G378" t="s">
        <v>70</v>
      </c>
      <c r="H378" t="s">
        <v>876</v>
      </c>
      <c r="I378" t="s">
        <v>1420</v>
      </c>
      <c r="J378" t="s">
        <v>1384</v>
      </c>
      <c r="K378" t="s">
        <v>536</v>
      </c>
    </row>
    <row r="379" spans="1:11" ht="12.75">
      <c r="A379" s="45">
        <v>91334</v>
      </c>
      <c r="B379" s="45" t="s">
        <v>258</v>
      </c>
      <c r="C379" s="45" t="s">
        <v>1383</v>
      </c>
      <c r="D379" s="45"/>
      <c r="E379" s="45">
        <v>6180</v>
      </c>
      <c r="F379">
        <v>12</v>
      </c>
      <c r="G379" t="s">
        <v>70</v>
      </c>
      <c r="H379" t="s">
        <v>876</v>
      </c>
      <c r="I379" t="s">
        <v>1420</v>
      </c>
      <c r="J379" t="s">
        <v>1384</v>
      </c>
      <c r="K379" t="s">
        <v>536</v>
      </c>
    </row>
    <row r="380" spans="1:11" ht="12.75">
      <c r="A380" s="45">
        <v>91335</v>
      </c>
      <c r="B380" s="45" t="s">
        <v>259</v>
      </c>
      <c r="C380" s="45" t="s">
        <v>1383</v>
      </c>
      <c r="D380" s="45"/>
      <c r="E380" s="45">
        <v>6180</v>
      </c>
      <c r="F380">
        <v>12</v>
      </c>
      <c r="G380" t="s">
        <v>70</v>
      </c>
      <c r="H380" t="s">
        <v>876</v>
      </c>
      <c r="I380" t="s">
        <v>1420</v>
      </c>
      <c r="J380" t="s">
        <v>1384</v>
      </c>
      <c r="K380" t="s">
        <v>564</v>
      </c>
    </row>
    <row r="381" spans="1:11" ht="12.75">
      <c r="A381" s="45">
        <v>91337</v>
      </c>
      <c r="B381" s="45" t="s">
        <v>259</v>
      </c>
      <c r="C381" s="45" t="s">
        <v>1383</v>
      </c>
      <c r="D381" s="45"/>
      <c r="E381" s="45">
        <v>6180</v>
      </c>
      <c r="F381">
        <v>12</v>
      </c>
      <c r="G381" t="s">
        <v>70</v>
      </c>
      <c r="H381" t="s">
        <v>876</v>
      </c>
      <c r="I381" t="s">
        <v>1420</v>
      </c>
      <c r="J381" t="s">
        <v>1384</v>
      </c>
      <c r="K381" t="s">
        <v>536</v>
      </c>
    </row>
    <row r="382" spans="1:11" ht="12.75">
      <c r="A382" s="45">
        <v>91340</v>
      </c>
      <c r="B382" s="45" t="s">
        <v>260</v>
      </c>
      <c r="C382" s="45" t="s">
        <v>1383</v>
      </c>
      <c r="D382" s="45"/>
      <c r="E382" s="45">
        <v>5852</v>
      </c>
      <c r="F382">
        <v>12</v>
      </c>
      <c r="G382" t="s">
        <v>70</v>
      </c>
      <c r="H382" t="s">
        <v>876</v>
      </c>
      <c r="I382" t="s">
        <v>1420</v>
      </c>
      <c r="J382" t="s">
        <v>1384</v>
      </c>
      <c r="K382" t="s">
        <v>536</v>
      </c>
    </row>
    <row r="383" spans="1:11" ht="12.75">
      <c r="A383" s="45">
        <v>91341</v>
      </c>
      <c r="B383" s="45" t="s">
        <v>260</v>
      </c>
      <c r="C383" s="45" t="s">
        <v>1383</v>
      </c>
      <c r="D383" s="45"/>
      <c r="E383" s="45">
        <v>6180</v>
      </c>
      <c r="F383">
        <v>12</v>
      </c>
      <c r="G383" t="s">
        <v>70</v>
      </c>
      <c r="H383" t="s">
        <v>876</v>
      </c>
      <c r="I383" t="s">
        <v>1420</v>
      </c>
      <c r="J383" t="s">
        <v>1384</v>
      </c>
      <c r="K383" t="s">
        <v>536</v>
      </c>
    </row>
    <row r="384" spans="1:11" ht="12.75">
      <c r="A384" s="45">
        <v>91342</v>
      </c>
      <c r="B384" s="45" t="s">
        <v>261</v>
      </c>
      <c r="C384" s="45" t="s">
        <v>1383</v>
      </c>
      <c r="D384" s="45"/>
      <c r="E384" s="45">
        <v>6180</v>
      </c>
      <c r="F384">
        <v>12</v>
      </c>
      <c r="G384" t="s">
        <v>70</v>
      </c>
      <c r="H384" t="s">
        <v>876</v>
      </c>
      <c r="I384" t="s">
        <v>1420</v>
      </c>
      <c r="J384" t="s">
        <v>1384</v>
      </c>
      <c r="K384" t="s">
        <v>539</v>
      </c>
    </row>
    <row r="385" spans="1:11" ht="12.75">
      <c r="A385" s="45">
        <v>91343</v>
      </c>
      <c r="B385" s="45" t="s">
        <v>262</v>
      </c>
      <c r="C385" s="45" t="s">
        <v>1383</v>
      </c>
      <c r="D385" s="45"/>
      <c r="E385" s="45">
        <v>6180</v>
      </c>
      <c r="F385">
        <v>12</v>
      </c>
      <c r="G385" t="s">
        <v>70</v>
      </c>
      <c r="H385" t="s">
        <v>876</v>
      </c>
      <c r="I385" t="s">
        <v>1420</v>
      </c>
      <c r="J385" t="s">
        <v>1384</v>
      </c>
      <c r="K385" t="s">
        <v>539</v>
      </c>
    </row>
    <row r="386" spans="1:11" ht="12.75">
      <c r="A386" s="45">
        <v>91344</v>
      </c>
      <c r="B386" s="45" t="s">
        <v>263</v>
      </c>
      <c r="C386" s="45" t="s">
        <v>1383</v>
      </c>
      <c r="D386" s="45"/>
      <c r="E386" s="45">
        <v>6180</v>
      </c>
      <c r="F386">
        <v>12</v>
      </c>
      <c r="G386" t="s">
        <v>70</v>
      </c>
      <c r="H386" t="s">
        <v>876</v>
      </c>
      <c r="I386" t="s">
        <v>1420</v>
      </c>
      <c r="J386" t="s">
        <v>1384</v>
      </c>
      <c r="K386" t="s">
        <v>536</v>
      </c>
    </row>
    <row r="387" spans="1:11" ht="12.75">
      <c r="A387" s="45">
        <v>91345</v>
      </c>
      <c r="B387" s="45" t="s">
        <v>264</v>
      </c>
      <c r="C387" s="45" t="s">
        <v>1383</v>
      </c>
      <c r="D387" s="45"/>
      <c r="E387" s="45">
        <v>6180</v>
      </c>
      <c r="F387">
        <v>12</v>
      </c>
      <c r="G387" t="s">
        <v>70</v>
      </c>
      <c r="H387" t="s">
        <v>876</v>
      </c>
      <c r="I387" t="s">
        <v>1420</v>
      </c>
      <c r="J387" t="s">
        <v>1384</v>
      </c>
      <c r="K387" t="s">
        <v>536</v>
      </c>
    </row>
    <row r="388" spans="1:11" ht="12.75">
      <c r="A388" s="45">
        <v>91346</v>
      </c>
      <c r="B388" s="45" t="s">
        <v>264</v>
      </c>
      <c r="C388" s="45" t="s">
        <v>1383</v>
      </c>
      <c r="D388" s="45"/>
      <c r="E388" s="45">
        <v>6180</v>
      </c>
      <c r="F388">
        <v>12</v>
      </c>
      <c r="G388" t="s">
        <v>70</v>
      </c>
      <c r="H388" t="s">
        <v>876</v>
      </c>
      <c r="I388" t="s">
        <v>1420</v>
      </c>
      <c r="J388" t="s">
        <v>1384</v>
      </c>
      <c r="K388" t="s">
        <v>536</v>
      </c>
    </row>
    <row r="389" spans="1:11" ht="12.75">
      <c r="A389" s="45">
        <v>91350</v>
      </c>
      <c r="B389" s="45" t="s">
        <v>1421</v>
      </c>
      <c r="C389" s="45" t="s">
        <v>1383</v>
      </c>
      <c r="D389" s="45"/>
      <c r="E389" s="45">
        <v>9761</v>
      </c>
      <c r="F389">
        <v>8</v>
      </c>
      <c r="G389" t="s">
        <v>945</v>
      </c>
      <c r="H389" t="s">
        <v>876</v>
      </c>
      <c r="I389" t="s">
        <v>920</v>
      </c>
      <c r="J389" t="s">
        <v>1384</v>
      </c>
      <c r="K389" t="s">
        <v>564</v>
      </c>
    </row>
    <row r="390" spans="1:11" ht="12.75">
      <c r="A390" s="45">
        <v>91351</v>
      </c>
      <c r="B390" s="45" t="s">
        <v>67</v>
      </c>
      <c r="C390" s="45" t="s">
        <v>1383</v>
      </c>
      <c r="D390" s="45"/>
      <c r="E390" s="45">
        <v>9147</v>
      </c>
      <c r="F390">
        <v>9</v>
      </c>
      <c r="G390" t="s">
        <v>945</v>
      </c>
      <c r="H390" t="s">
        <v>876</v>
      </c>
      <c r="I390" t="s">
        <v>920</v>
      </c>
      <c r="J390" t="s">
        <v>1384</v>
      </c>
      <c r="K390" t="s">
        <v>536</v>
      </c>
    </row>
    <row r="391" spans="1:11" ht="12.75">
      <c r="A391" s="45">
        <v>91352</v>
      </c>
      <c r="B391" s="45" t="s">
        <v>265</v>
      </c>
      <c r="C391" s="45" t="s">
        <v>1383</v>
      </c>
      <c r="D391" s="45"/>
      <c r="E391" s="45">
        <v>6180</v>
      </c>
      <c r="F391">
        <v>12</v>
      </c>
      <c r="G391" t="s">
        <v>70</v>
      </c>
      <c r="H391" t="s">
        <v>876</v>
      </c>
      <c r="I391" t="s">
        <v>1420</v>
      </c>
      <c r="J391" t="s">
        <v>1384</v>
      </c>
      <c r="K391" t="s">
        <v>564</v>
      </c>
    </row>
    <row r="392" spans="1:11" ht="12.75">
      <c r="A392" s="45">
        <v>91353</v>
      </c>
      <c r="B392" s="45" t="s">
        <v>265</v>
      </c>
      <c r="C392" s="45" t="s">
        <v>1383</v>
      </c>
      <c r="D392" s="45"/>
      <c r="E392" s="45">
        <v>6180</v>
      </c>
      <c r="F392">
        <v>12</v>
      </c>
      <c r="G392" t="s">
        <v>70</v>
      </c>
      <c r="H392" t="s">
        <v>876</v>
      </c>
      <c r="I392" t="s">
        <v>1420</v>
      </c>
      <c r="J392" t="s">
        <v>1384</v>
      </c>
      <c r="K392" t="s">
        <v>536</v>
      </c>
    </row>
    <row r="393" spans="1:11" ht="12.75">
      <c r="A393" s="45">
        <v>91354</v>
      </c>
      <c r="B393" s="45" t="s">
        <v>68</v>
      </c>
      <c r="C393" s="45" t="s">
        <v>1383</v>
      </c>
      <c r="D393" s="45"/>
      <c r="E393" s="45">
        <v>9297</v>
      </c>
      <c r="F393">
        <v>12</v>
      </c>
      <c r="G393" t="s">
        <v>70</v>
      </c>
      <c r="H393" t="s">
        <v>876</v>
      </c>
      <c r="I393" t="s">
        <v>920</v>
      </c>
      <c r="J393" t="s">
        <v>1384</v>
      </c>
      <c r="K393" t="s">
        <v>539</v>
      </c>
    </row>
    <row r="394" spans="1:11" ht="12.75">
      <c r="A394" s="45">
        <v>91355</v>
      </c>
      <c r="B394" s="45" t="s">
        <v>68</v>
      </c>
      <c r="C394" s="45" t="s">
        <v>1383</v>
      </c>
      <c r="D394" s="45"/>
      <c r="E394" s="45">
        <v>8179</v>
      </c>
      <c r="F394">
        <v>9</v>
      </c>
      <c r="G394" s="47" t="s">
        <v>945</v>
      </c>
      <c r="H394" t="s">
        <v>876</v>
      </c>
      <c r="I394" t="s">
        <v>920</v>
      </c>
      <c r="J394" t="s">
        <v>1384</v>
      </c>
      <c r="K394" t="s">
        <v>536</v>
      </c>
    </row>
    <row r="395" spans="1:11" ht="12.75">
      <c r="A395" s="45">
        <v>91356</v>
      </c>
      <c r="B395" s="45" t="s">
        <v>266</v>
      </c>
      <c r="C395" s="45" t="s">
        <v>1383</v>
      </c>
      <c r="D395" s="45"/>
      <c r="E395" s="45">
        <v>6180</v>
      </c>
      <c r="F395">
        <v>12</v>
      </c>
      <c r="G395" t="s">
        <v>70</v>
      </c>
      <c r="H395" t="s">
        <v>876</v>
      </c>
      <c r="I395" t="s">
        <v>1420</v>
      </c>
      <c r="J395" t="s">
        <v>1384</v>
      </c>
      <c r="K395" t="s">
        <v>536</v>
      </c>
    </row>
    <row r="396" spans="1:11" ht="12.75">
      <c r="A396" s="45">
        <v>91357</v>
      </c>
      <c r="B396" s="45" t="s">
        <v>266</v>
      </c>
      <c r="C396" s="45" t="s">
        <v>1383</v>
      </c>
      <c r="D396" s="45"/>
      <c r="E396" s="45">
        <v>6180</v>
      </c>
      <c r="F396">
        <v>12</v>
      </c>
      <c r="G396" t="s">
        <v>70</v>
      </c>
      <c r="H396" t="s">
        <v>876</v>
      </c>
      <c r="I396" t="s">
        <v>1420</v>
      </c>
      <c r="J396" t="s">
        <v>1384</v>
      </c>
      <c r="K396" t="s">
        <v>536</v>
      </c>
    </row>
    <row r="397" spans="1:11" ht="12.75">
      <c r="A397" s="45">
        <v>91358</v>
      </c>
      <c r="B397" s="45" t="s">
        <v>0</v>
      </c>
      <c r="C397" s="45" t="s">
        <v>1471</v>
      </c>
      <c r="D397" s="45"/>
      <c r="E397" s="45">
        <v>6180</v>
      </c>
      <c r="F397">
        <v>8</v>
      </c>
      <c r="G397" t="s">
        <v>945</v>
      </c>
      <c r="H397" t="s">
        <v>876</v>
      </c>
      <c r="I397" t="s">
        <v>920</v>
      </c>
      <c r="J397" t="s">
        <v>1472</v>
      </c>
      <c r="K397" t="s">
        <v>536</v>
      </c>
    </row>
    <row r="398" spans="1:11" ht="12.75">
      <c r="A398" s="45">
        <v>91359</v>
      </c>
      <c r="B398" s="45" t="s">
        <v>1422</v>
      </c>
      <c r="C398" s="45" t="s">
        <v>1471</v>
      </c>
      <c r="D398" s="45"/>
      <c r="E398" s="45">
        <v>6180</v>
      </c>
      <c r="F398">
        <v>8</v>
      </c>
      <c r="G398" t="s">
        <v>945</v>
      </c>
      <c r="H398" t="s">
        <v>876</v>
      </c>
      <c r="I398" t="s">
        <v>920</v>
      </c>
      <c r="J398" t="s">
        <v>1472</v>
      </c>
      <c r="K398" t="s">
        <v>536</v>
      </c>
    </row>
    <row r="399" spans="1:11" ht="12.75">
      <c r="A399" s="45">
        <v>91360</v>
      </c>
      <c r="B399" s="45" t="s">
        <v>0</v>
      </c>
      <c r="C399" s="45" t="s">
        <v>1471</v>
      </c>
      <c r="D399" s="45"/>
      <c r="E399" s="45">
        <v>7566</v>
      </c>
      <c r="F399">
        <v>8</v>
      </c>
      <c r="G399" t="s">
        <v>945</v>
      </c>
      <c r="H399" t="s">
        <v>876</v>
      </c>
      <c r="I399" t="s">
        <v>920</v>
      </c>
      <c r="J399" t="s">
        <v>1472</v>
      </c>
      <c r="K399" t="s">
        <v>536</v>
      </c>
    </row>
    <row r="400" spans="1:11" ht="12.75">
      <c r="A400" s="45">
        <v>91361</v>
      </c>
      <c r="B400" s="45" t="s">
        <v>1422</v>
      </c>
      <c r="C400" s="45" t="s">
        <v>1471</v>
      </c>
      <c r="D400" s="45"/>
      <c r="E400" s="45">
        <v>9287</v>
      </c>
      <c r="F400">
        <v>9</v>
      </c>
      <c r="G400" t="s">
        <v>945</v>
      </c>
      <c r="H400" t="s">
        <v>876</v>
      </c>
      <c r="I400" t="s">
        <v>920</v>
      </c>
      <c r="J400" t="s">
        <v>1472</v>
      </c>
      <c r="K400" t="s">
        <v>536</v>
      </c>
    </row>
    <row r="401" spans="1:11" ht="12.75">
      <c r="A401" s="45">
        <v>91362</v>
      </c>
      <c r="B401" s="45" t="s">
        <v>0</v>
      </c>
      <c r="C401" s="45" t="s">
        <v>1471</v>
      </c>
      <c r="D401" s="45"/>
      <c r="E401" s="45">
        <v>8465</v>
      </c>
      <c r="F401">
        <v>8</v>
      </c>
      <c r="G401" t="s">
        <v>945</v>
      </c>
      <c r="H401" t="s">
        <v>876</v>
      </c>
      <c r="I401" t="s">
        <v>920</v>
      </c>
      <c r="J401" t="s">
        <v>1472</v>
      </c>
      <c r="K401" t="s">
        <v>536</v>
      </c>
    </row>
    <row r="402" spans="1:11" ht="12.75">
      <c r="A402" s="45">
        <v>91363</v>
      </c>
      <c r="B402" s="45" t="s">
        <v>1422</v>
      </c>
      <c r="C402" s="45" t="s">
        <v>1383</v>
      </c>
      <c r="D402" s="45"/>
      <c r="E402" s="45">
        <v>6180</v>
      </c>
      <c r="F402">
        <v>8</v>
      </c>
      <c r="G402" s="47" t="s">
        <v>945</v>
      </c>
      <c r="H402" t="s">
        <v>876</v>
      </c>
      <c r="I402" t="s">
        <v>920</v>
      </c>
      <c r="J402" t="s">
        <v>1384</v>
      </c>
      <c r="K402" t="s">
        <v>536</v>
      </c>
    </row>
    <row r="403" spans="1:11" ht="12.75">
      <c r="A403" s="45">
        <v>91364</v>
      </c>
      <c r="B403" s="45" t="s">
        <v>243</v>
      </c>
      <c r="C403" s="45" t="s">
        <v>1383</v>
      </c>
      <c r="D403" s="45"/>
      <c r="E403" s="45">
        <v>6180</v>
      </c>
      <c r="F403">
        <v>12</v>
      </c>
      <c r="G403" t="s">
        <v>70</v>
      </c>
      <c r="H403" t="s">
        <v>876</v>
      </c>
      <c r="I403" t="s">
        <v>1420</v>
      </c>
      <c r="J403" t="s">
        <v>1384</v>
      </c>
      <c r="K403" t="s">
        <v>536</v>
      </c>
    </row>
    <row r="404" spans="1:11" ht="12.75">
      <c r="A404" s="45">
        <v>91365</v>
      </c>
      <c r="B404" s="45" t="s">
        <v>243</v>
      </c>
      <c r="C404" s="45" t="s">
        <v>1383</v>
      </c>
      <c r="D404" s="45"/>
      <c r="E404" s="45">
        <v>6180</v>
      </c>
      <c r="F404">
        <v>12</v>
      </c>
      <c r="G404" t="s">
        <v>70</v>
      </c>
      <c r="H404" t="s">
        <v>876</v>
      </c>
      <c r="I404" t="s">
        <v>1420</v>
      </c>
      <c r="J404" t="s">
        <v>1384</v>
      </c>
      <c r="K404" t="s">
        <v>536</v>
      </c>
    </row>
    <row r="405" spans="1:11" ht="12.75">
      <c r="A405" s="45">
        <v>91367</v>
      </c>
      <c r="B405" s="45" t="s">
        <v>243</v>
      </c>
      <c r="C405" s="45" t="s">
        <v>1383</v>
      </c>
      <c r="D405" s="45"/>
      <c r="E405" s="45">
        <v>6180</v>
      </c>
      <c r="F405">
        <v>12</v>
      </c>
      <c r="G405" t="s">
        <v>70</v>
      </c>
      <c r="H405" t="s">
        <v>876</v>
      </c>
      <c r="I405" t="s">
        <v>1420</v>
      </c>
      <c r="J405" t="s">
        <v>1384</v>
      </c>
      <c r="K405" t="s">
        <v>536</v>
      </c>
    </row>
    <row r="406" spans="1:11" ht="12.75">
      <c r="A406" s="45">
        <v>91371</v>
      </c>
      <c r="B406" s="45" t="s">
        <v>243</v>
      </c>
      <c r="C406" s="45" t="s">
        <v>1383</v>
      </c>
      <c r="D406" s="45"/>
      <c r="E406" s="45">
        <v>6180</v>
      </c>
      <c r="F406">
        <v>11</v>
      </c>
      <c r="G406" t="s">
        <v>70</v>
      </c>
      <c r="H406" t="s">
        <v>876</v>
      </c>
      <c r="I406" t="s">
        <v>1420</v>
      </c>
      <c r="J406" t="s">
        <v>1384</v>
      </c>
      <c r="K406" t="s">
        <v>536</v>
      </c>
    </row>
    <row r="407" spans="1:11" ht="12.75">
      <c r="A407" s="45">
        <v>91372</v>
      </c>
      <c r="B407" s="45" t="s">
        <v>252</v>
      </c>
      <c r="C407" s="45" t="s">
        <v>1383</v>
      </c>
      <c r="D407" s="45"/>
      <c r="E407" s="45">
        <v>13000</v>
      </c>
      <c r="F407">
        <v>12</v>
      </c>
      <c r="G407" t="s">
        <v>70</v>
      </c>
      <c r="H407" t="s">
        <v>876</v>
      </c>
      <c r="I407" t="s">
        <v>1420</v>
      </c>
      <c r="J407" t="s">
        <v>1384</v>
      </c>
      <c r="K407" t="s">
        <v>536</v>
      </c>
    </row>
    <row r="408" spans="1:11" ht="12.75">
      <c r="A408" s="45">
        <v>91376</v>
      </c>
      <c r="B408" s="45" t="s">
        <v>1419</v>
      </c>
      <c r="C408" s="45" t="s">
        <v>1383</v>
      </c>
      <c r="D408" s="45">
        <v>9</v>
      </c>
      <c r="E408" s="45">
        <v>6180</v>
      </c>
      <c r="F408">
        <v>8</v>
      </c>
      <c r="G408" t="s">
        <v>945</v>
      </c>
      <c r="H408" t="s">
        <v>876</v>
      </c>
      <c r="I408" t="s">
        <v>1420</v>
      </c>
      <c r="J408" t="s">
        <v>1384</v>
      </c>
      <c r="K408" t="s">
        <v>536</v>
      </c>
    </row>
    <row r="409" spans="1:11" ht="12.75">
      <c r="A409" s="45">
        <v>91380</v>
      </c>
      <c r="B409" s="45" t="s">
        <v>1421</v>
      </c>
      <c r="C409" s="45" t="s">
        <v>1383</v>
      </c>
      <c r="D409" s="45"/>
      <c r="E409" s="45">
        <v>6180</v>
      </c>
      <c r="F409">
        <v>9</v>
      </c>
      <c r="G409" t="s">
        <v>945</v>
      </c>
      <c r="H409" t="s">
        <v>876</v>
      </c>
      <c r="I409" t="s">
        <v>920</v>
      </c>
      <c r="J409" t="s">
        <v>1384</v>
      </c>
      <c r="K409" t="s">
        <v>536</v>
      </c>
    </row>
    <row r="410" spans="1:11" ht="12.75">
      <c r="A410" s="45">
        <v>91381</v>
      </c>
      <c r="B410" s="45" t="s">
        <v>69</v>
      </c>
      <c r="C410" s="45" t="s">
        <v>1383</v>
      </c>
      <c r="D410" s="45"/>
      <c r="E410" s="45">
        <v>5412</v>
      </c>
      <c r="F410">
        <v>9</v>
      </c>
      <c r="G410" t="s">
        <v>945</v>
      </c>
      <c r="H410" t="s">
        <v>876</v>
      </c>
      <c r="I410" t="s">
        <v>920</v>
      </c>
      <c r="J410" t="s">
        <v>1384</v>
      </c>
      <c r="K410" t="s">
        <v>539</v>
      </c>
    </row>
    <row r="411" spans="1:11" ht="12.75">
      <c r="A411" s="45">
        <v>91382</v>
      </c>
      <c r="B411" s="45" t="s">
        <v>1421</v>
      </c>
      <c r="C411" s="45" t="s">
        <v>1383</v>
      </c>
      <c r="D411" s="45"/>
      <c r="E411" s="45">
        <v>6180</v>
      </c>
      <c r="F411">
        <v>9</v>
      </c>
      <c r="G411" t="s">
        <v>945</v>
      </c>
      <c r="H411" t="s">
        <v>876</v>
      </c>
      <c r="I411" t="s">
        <v>920</v>
      </c>
      <c r="J411" t="s">
        <v>1384</v>
      </c>
      <c r="K411" t="s">
        <v>536</v>
      </c>
    </row>
    <row r="412" spans="1:11" ht="12.75">
      <c r="A412" s="45">
        <v>91383</v>
      </c>
      <c r="B412" s="45" t="s">
        <v>1421</v>
      </c>
      <c r="C412" s="45" t="s">
        <v>1383</v>
      </c>
      <c r="D412" s="45"/>
      <c r="E412" s="45">
        <v>6180</v>
      </c>
      <c r="F412">
        <v>9</v>
      </c>
      <c r="G412" t="s">
        <v>945</v>
      </c>
      <c r="H412" t="s">
        <v>876</v>
      </c>
      <c r="I412" t="s">
        <v>920</v>
      </c>
      <c r="J412" t="s">
        <v>1384</v>
      </c>
      <c r="K412" t="s">
        <v>536</v>
      </c>
    </row>
    <row r="413" spans="1:11" ht="12.75">
      <c r="A413" s="45">
        <v>91384</v>
      </c>
      <c r="B413" s="45" t="s">
        <v>64</v>
      </c>
      <c r="C413" s="45" t="s">
        <v>1383</v>
      </c>
      <c r="D413" s="45"/>
      <c r="E413" s="45">
        <v>14260</v>
      </c>
      <c r="F413">
        <v>9</v>
      </c>
      <c r="G413" t="s">
        <v>945</v>
      </c>
      <c r="H413" t="s">
        <v>876</v>
      </c>
      <c r="I413" t="s">
        <v>920</v>
      </c>
      <c r="J413" t="s">
        <v>1384</v>
      </c>
      <c r="K413" t="s">
        <v>539</v>
      </c>
    </row>
    <row r="414" spans="1:11" ht="12.75">
      <c r="A414" s="45">
        <v>91385</v>
      </c>
      <c r="B414" s="45" t="s">
        <v>68</v>
      </c>
      <c r="C414" s="45" t="s">
        <v>1383</v>
      </c>
      <c r="D414" s="45"/>
      <c r="E414" s="45">
        <v>6180</v>
      </c>
      <c r="F414">
        <v>9</v>
      </c>
      <c r="G414" s="47" t="s">
        <v>70</v>
      </c>
      <c r="H414" t="s">
        <v>876</v>
      </c>
      <c r="I414" t="s">
        <v>920</v>
      </c>
      <c r="J414" t="s">
        <v>1384</v>
      </c>
      <c r="K414" t="s">
        <v>539</v>
      </c>
    </row>
    <row r="415" spans="1:11" ht="12.75">
      <c r="A415" s="45">
        <v>91386</v>
      </c>
      <c r="B415" s="45" t="s">
        <v>67</v>
      </c>
      <c r="C415" s="45" t="s">
        <v>1383</v>
      </c>
      <c r="D415" s="45"/>
      <c r="E415" s="45">
        <v>6180</v>
      </c>
      <c r="F415">
        <v>9</v>
      </c>
      <c r="G415" t="s">
        <v>945</v>
      </c>
      <c r="H415" t="s">
        <v>876</v>
      </c>
      <c r="I415" t="s">
        <v>920</v>
      </c>
      <c r="J415" t="s">
        <v>1384</v>
      </c>
      <c r="K415" t="s">
        <v>539</v>
      </c>
    </row>
    <row r="416" spans="1:11" ht="12.75">
      <c r="A416" s="45">
        <v>91388</v>
      </c>
      <c r="B416" s="45" t="s">
        <v>244</v>
      </c>
      <c r="C416" s="45" t="s">
        <v>1383</v>
      </c>
      <c r="D416" s="45"/>
      <c r="E416" s="45">
        <v>6180</v>
      </c>
      <c r="F416">
        <v>11</v>
      </c>
      <c r="G416" t="s">
        <v>70</v>
      </c>
      <c r="H416" t="s">
        <v>876</v>
      </c>
      <c r="I416" t="s">
        <v>1420</v>
      </c>
      <c r="J416" t="s">
        <v>1384</v>
      </c>
      <c r="K416" t="s">
        <v>536</v>
      </c>
    </row>
    <row r="417" spans="1:11" ht="12.75">
      <c r="A417" s="45">
        <v>91392</v>
      </c>
      <c r="B417" s="45" t="s">
        <v>261</v>
      </c>
      <c r="C417" s="45" t="s">
        <v>1383</v>
      </c>
      <c r="D417" s="45"/>
      <c r="E417" s="45">
        <v>6180</v>
      </c>
      <c r="F417">
        <v>12</v>
      </c>
      <c r="G417" t="s">
        <v>70</v>
      </c>
      <c r="H417" t="s">
        <v>876</v>
      </c>
      <c r="I417" t="s">
        <v>1420</v>
      </c>
      <c r="J417" t="s">
        <v>1384</v>
      </c>
      <c r="K417" t="s">
        <v>536</v>
      </c>
    </row>
    <row r="418" spans="1:11" ht="12.75">
      <c r="A418" s="45">
        <v>91393</v>
      </c>
      <c r="B418" s="45" t="s">
        <v>262</v>
      </c>
      <c r="C418" s="45" t="s">
        <v>1383</v>
      </c>
      <c r="D418" s="45"/>
      <c r="E418" s="45">
        <v>6180</v>
      </c>
      <c r="F418">
        <v>12</v>
      </c>
      <c r="G418" t="s">
        <v>70</v>
      </c>
      <c r="H418" t="s">
        <v>876</v>
      </c>
      <c r="I418" t="s">
        <v>1420</v>
      </c>
      <c r="J418" t="s">
        <v>1384</v>
      </c>
      <c r="K418" t="s">
        <v>536</v>
      </c>
    </row>
    <row r="419" spans="1:11" ht="12.75">
      <c r="A419" s="45">
        <v>91394</v>
      </c>
      <c r="B419" s="45" t="s">
        <v>263</v>
      </c>
      <c r="C419" s="45" t="s">
        <v>1383</v>
      </c>
      <c r="D419" s="45"/>
      <c r="E419" s="45">
        <v>6180</v>
      </c>
      <c r="F419">
        <v>12</v>
      </c>
      <c r="G419" t="s">
        <v>70</v>
      </c>
      <c r="H419" t="s">
        <v>876</v>
      </c>
      <c r="I419" t="s">
        <v>1420</v>
      </c>
      <c r="J419" t="s">
        <v>1384</v>
      </c>
      <c r="K419" t="s">
        <v>536</v>
      </c>
    </row>
    <row r="420" spans="1:11" ht="12.75">
      <c r="A420" s="45">
        <v>91395</v>
      </c>
      <c r="B420" s="45" t="s">
        <v>264</v>
      </c>
      <c r="C420" s="45" t="s">
        <v>1383</v>
      </c>
      <c r="D420" s="45"/>
      <c r="E420" s="45">
        <v>6180</v>
      </c>
      <c r="F420">
        <v>12</v>
      </c>
      <c r="G420" t="s">
        <v>70</v>
      </c>
      <c r="H420" t="s">
        <v>876</v>
      </c>
      <c r="I420" t="s">
        <v>1420</v>
      </c>
      <c r="J420" t="s">
        <v>1384</v>
      </c>
      <c r="K420" t="s">
        <v>536</v>
      </c>
    </row>
    <row r="421" spans="1:11" ht="12.75">
      <c r="A421" s="45">
        <v>91396</v>
      </c>
      <c r="B421" s="45" t="s">
        <v>254</v>
      </c>
      <c r="C421" s="45" t="s">
        <v>1383</v>
      </c>
      <c r="D421" s="45"/>
      <c r="E421" s="45">
        <v>6180</v>
      </c>
      <c r="F421">
        <v>12</v>
      </c>
      <c r="G421" t="s">
        <v>70</v>
      </c>
      <c r="H421" t="s">
        <v>876</v>
      </c>
      <c r="I421" t="s">
        <v>1420</v>
      </c>
      <c r="J421" t="s">
        <v>1384</v>
      </c>
      <c r="K421" t="s">
        <v>536</v>
      </c>
    </row>
    <row r="422" spans="1:11" ht="12.75">
      <c r="A422" s="45">
        <v>91399</v>
      </c>
      <c r="B422" s="45" t="s">
        <v>243</v>
      </c>
      <c r="C422" s="45" t="s">
        <v>1383</v>
      </c>
      <c r="D422" s="45"/>
      <c r="E422" s="45">
        <v>6180</v>
      </c>
      <c r="F422">
        <v>11</v>
      </c>
      <c r="G422" t="s">
        <v>70</v>
      </c>
      <c r="H422" t="s">
        <v>876</v>
      </c>
      <c r="I422" t="s">
        <v>1420</v>
      </c>
      <c r="J422" t="s">
        <v>1384</v>
      </c>
      <c r="K422" t="s">
        <v>539</v>
      </c>
    </row>
    <row r="423" spans="1:11" ht="12.75">
      <c r="A423" s="45">
        <v>91401</v>
      </c>
      <c r="B423" s="45" t="s">
        <v>244</v>
      </c>
      <c r="C423" s="45" t="s">
        <v>1383</v>
      </c>
      <c r="D423" s="45"/>
      <c r="E423" s="45">
        <v>6180</v>
      </c>
      <c r="F423">
        <v>12</v>
      </c>
      <c r="G423" t="s">
        <v>70</v>
      </c>
      <c r="H423" t="s">
        <v>876</v>
      </c>
      <c r="I423" t="s">
        <v>1420</v>
      </c>
      <c r="J423" t="s">
        <v>1384</v>
      </c>
      <c r="K423" t="s">
        <v>536</v>
      </c>
    </row>
    <row r="424" spans="1:11" ht="12.75">
      <c r="A424" s="45">
        <v>91402</v>
      </c>
      <c r="B424" s="45" t="s">
        <v>267</v>
      </c>
      <c r="C424" s="45" t="s">
        <v>1383</v>
      </c>
      <c r="D424" s="45"/>
      <c r="E424" s="45">
        <v>6180</v>
      </c>
      <c r="F424">
        <v>12</v>
      </c>
      <c r="G424" t="s">
        <v>70</v>
      </c>
      <c r="H424" t="s">
        <v>876</v>
      </c>
      <c r="I424" t="s">
        <v>1420</v>
      </c>
      <c r="J424" t="s">
        <v>1384</v>
      </c>
      <c r="K424" t="s">
        <v>539</v>
      </c>
    </row>
    <row r="425" spans="1:11" ht="12.75">
      <c r="A425" s="45">
        <v>91403</v>
      </c>
      <c r="B425" s="45" t="s">
        <v>245</v>
      </c>
      <c r="C425" s="45" t="s">
        <v>1383</v>
      </c>
      <c r="D425" s="45"/>
      <c r="E425" s="45">
        <v>6180</v>
      </c>
      <c r="F425">
        <v>12</v>
      </c>
      <c r="G425" t="s">
        <v>70</v>
      </c>
      <c r="H425" t="s">
        <v>876</v>
      </c>
      <c r="I425" t="s">
        <v>1420</v>
      </c>
      <c r="J425" t="s">
        <v>1384</v>
      </c>
      <c r="K425" t="s">
        <v>536</v>
      </c>
    </row>
    <row r="426" spans="1:11" ht="12.75">
      <c r="A426" s="45">
        <v>91404</v>
      </c>
      <c r="B426" s="45" t="s">
        <v>244</v>
      </c>
      <c r="C426" s="45" t="s">
        <v>1383</v>
      </c>
      <c r="D426" s="45"/>
      <c r="E426" s="45">
        <v>6180</v>
      </c>
      <c r="F426">
        <v>12</v>
      </c>
      <c r="G426" t="s">
        <v>70</v>
      </c>
      <c r="H426" t="s">
        <v>876</v>
      </c>
      <c r="I426" t="s">
        <v>1420</v>
      </c>
      <c r="J426" t="s">
        <v>1384</v>
      </c>
      <c r="K426" t="s">
        <v>536</v>
      </c>
    </row>
    <row r="427" spans="1:11" ht="12.75">
      <c r="A427" s="45">
        <v>91405</v>
      </c>
      <c r="B427" s="45" t="s">
        <v>244</v>
      </c>
      <c r="C427" s="45" t="s">
        <v>1383</v>
      </c>
      <c r="D427" s="45"/>
      <c r="E427" s="45">
        <v>6180</v>
      </c>
      <c r="F427">
        <v>12</v>
      </c>
      <c r="G427" t="s">
        <v>70</v>
      </c>
      <c r="H427" t="s">
        <v>876</v>
      </c>
      <c r="I427" t="s">
        <v>1420</v>
      </c>
      <c r="J427" t="s">
        <v>1384</v>
      </c>
      <c r="K427" t="s">
        <v>536</v>
      </c>
    </row>
    <row r="428" spans="1:11" ht="12.75">
      <c r="A428" s="45">
        <v>91406</v>
      </c>
      <c r="B428" s="45" t="s">
        <v>244</v>
      </c>
      <c r="C428" s="45" t="s">
        <v>1383</v>
      </c>
      <c r="D428" s="45"/>
      <c r="E428" s="45">
        <v>6180</v>
      </c>
      <c r="F428">
        <v>12</v>
      </c>
      <c r="G428" t="s">
        <v>70</v>
      </c>
      <c r="H428" t="s">
        <v>876</v>
      </c>
      <c r="I428" t="s">
        <v>1420</v>
      </c>
      <c r="J428" t="s">
        <v>1384</v>
      </c>
      <c r="K428" t="s">
        <v>536</v>
      </c>
    </row>
    <row r="429" spans="1:11" ht="12.75">
      <c r="A429" s="45">
        <v>91407</v>
      </c>
      <c r="B429" s="45" t="s">
        <v>244</v>
      </c>
      <c r="C429" s="45" t="s">
        <v>1383</v>
      </c>
      <c r="D429" s="45"/>
      <c r="E429" s="45">
        <v>6180</v>
      </c>
      <c r="F429">
        <v>12</v>
      </c>
      <c r="G429" t="s">
        <v>70</v>
      </c>
      <c r="H429" t="s">
        <v>876</v>
      </c>
      <c r="I429" t="s">
        <v>1420</v>
      </c>
      <c r="J429" t="s">
        <v>1384</v>
      </c>
      <c r="K429" t="s">
        <v>536</v>
      </c>
    </row>
    <row r="430" spans="1:11" ht="12.75">
      <c r="A430" s="45">
        <v>91408</v>
      </c>
      <c r="B430" s="45" t="s">
        <v>244</v>
      </c>
      <c r="C430" s="45" t="s">
        <v>1383</v>
      </c>
      <c r="D430" s="45"/>
      <c r="E430" s="45">
        <v>6180</v>
      </c>
      <c r="F430">
        <v>12</v>
      </c>
      <c r="G430" t="s">
        <v>70</v>
      </c>
      <c r="H430" t="s">
        <v>876</v>
      </c>
      <c r="I430" t="s">
        <v>1420</v>
      </c>
      <c r="J430" t="s">
        <v>1384</v>
      </c>
      <c r="K430" t="s">
        <v>536</v>
      </c>
    </row>
    <row r="431" spans="1:11" ht="12.75">
      <c r="A431" s="45">
        <v>91409</v>
      </c>
      <c r="B431" s="45" t="s">
        <v>244</v>
      </c>
      <c r="C431" s="45" t="s">
        <v>1383</v>
      </c>
      <c r="D431" s="45"/>
      <c r="E431" s="45">
        <v>6180</v>
      </c>
      <c r="F431">
        <v>12</v>
      </c>
      <c r="G431" t="s">
        <v>70</v>
      </c>
      <c r="H431" t="s">
        <v>876</v>
      </c>
      <c r="I431" t="s">
        <v>1420</v>
      </c>
      <c r="J431" t="s">
        <v>1384</v>
      </c>
      <c r="K431" t="s">
        <v>536</v>
      </c>
    </row>
    <row r="432" spans="1:11" ht="12.75">
      <c r="A432" s="45">
        <v>91410</v>
      </c>
      <c r="B432" s="45" t="s">
        <v>244</v>
      </c>
      <c r="C432" s="45" t="s">
        <v>1383</v>
      </c>
      <c r="D432" s="45"/>
      <c r="E432" s="45">
        <v>6180</v>
      </c>
      <c r="F432">
        <v>12</v>
      </c>
      <c r="G432" t="s">
        <v>70</v>
      </c>
      <c r="H432" t="s">
        <v>876</v>
      </c>
      <c r="I432" t="s">
        <v>1420</v>
      </c>
      <c r="J432" t="s">
        <v>1384</v>
      </c>
      <c r="K432" t="s">
        <v>536</v>
      </c>
    </row>
    <row r="433" spans="1:11" ht="12.75">
      <c r="A433" s="45">
        <v>91411</v>
      </c>
      <c r="B433" s="45" t="s">
        <v>244</v>
      </c>
      <c r="C433" s="45" t="s">
        <v>1383</v>
      </c>
      <c r="D433" s="45"/>
      <c r="E433" s="45">
        <v>6180</v>
      </c>
      <c r="F433">
        <v>12</v>
      </c>
      <c r="G433" t="s">
        <v>70</v>
      </c>
      <c r="H433" t="s">
        <v>876</v>
      </c>
      <c r="I433" t="s">
        <v>1420</v>
      </c>
      <c r="J433" t="s">
        <v>1384</v>
      </c>
      <c r="K433" t="s">
        <v>536</v>
      </c>
    </row>
    <row r="434" spans="1:11" ht="12.75">
      <c r="A434" s="45">
        <v>91412</v>
      </c>
      <c r="B434" s="45" t="s">
        <v>267</v>
      </c>
      <c r="C434" s="45" t="s">
        <v>1383</v>
      </c>
      <c r="D434" s="45"/>
      <c r="E434" s="45">
        <v>6180</v>
      </c>
      <c r="F434">
        <v>12</v>
      </c>
      <c r="G434" t="s">
        <v>70</v>
      </c>
      <c r="H434" t="s">
        <v>876</v>
      </c>
      <c r="I434" t="s">
        <v>1420</v>
      </c>
      <c r="J434" t="s">
        <v>1384</v>
      </c>
      <c r="K434" t="s">
        <v>536</v>
      </c>
    </row>
    <row r="435" spans="1:11" ht="12.75">
      <c r="A435" s="45">
        <v>91413</v>
      </c>
      <c r="B435" s="45" t="s">
        <v>245</v>
      </c>
      <c r="C435" s="45" t="s">
        <v>1383</v>
      </c>
      <c r="D435" s="45"/>
      <c r="E435" s="45">
        <v>6180</v>
      </c>
      <c r="F435">
        <v>12</v>
      </c>
      <c r="G435" t="s">
        <v>70</v>
      </c>
      <c r="H435" t="s">
        <v>876</v>
      </c>
      <c r="I435" t="s">
        <v>1420</v>
      </c>
      <c r="J435" t="s">
        <v>1384</v>
      </c>
      <c r="K435" t="s">
        <v>536</v>
      </c>
    </row>
    <row r="436" spans="1:11" ht="12.75">
      <c r="A436" s="45">
        <v>91416</v>
      </c>
      <c r="B436" s="45" t="s">
        <v>257</v>
      </c>
      <c r="C436" s="45" t="s">
        <v>1383</v>
      </c>
      <c r="D436" s="45"/>
      <c r="E436" s="45">
        <v>6180</v>
      </c>
      <c r="F436">
        <v>12</v>
      </c>
      <c r="G436" t="s">
        <v>70</v>
      </c>
      <c r="H436" t="s">
        <v>876</v>
      </c>
      <c r="I436" t="s">
        <v>1420</v>
      </c>
      <c r="J436" t="s">
        <v>1384</v>
      </c>
      <c r="K436" t="s">
        <v>539</v>
      </c>
    </row>
    <row r="437" spans="1:11" ht="12.75">
      <c r="A437" s="45">
        <v>91423</v>
      </c>
      <c r="B437" s="45" t="s">
        <v>245</v>
      </c>
      <c r="C437" s="45" t="s">
        <v>1383</v>
      </c>
      <c r="D437" s="45"/>
      <c r="E437" s="45">
        <v>6180</v>
      </c>
      <c r="F437">
        <v>12</v>
      </c>
      <c r="G437" t="s">
        <v>70</v>
      </c>
      <c r="H437" t="s">
        <v>876</v>
      </c>
      <c r="I437" t="s">
        <v>1420</v>
      </c>
      <c r="J437" t="s">
        <v>1384</v>
      </c>
      <c r="K437" t="s">
        <v>539</v>
      </c>
    </row>
    <row r="438" spans="1:11" ht="12.75">
      <c r="A438" s="45">
        <v>91426</v>
      </c>
      <c r="B438" s="45" t="s">
        <v>257</v>
      </c>
      <c r="C438" s="45" t="s">
        <v>1383</v>
      </c>
      <c r="D438" s="45"/>
      <c r="E438" s="45">
        <v>6180</v>
      </c>
      <c r="F438">
        <v>12</v>
      </c>
      <c r="G438" t="s">
        <v>70</v>
      </c>
      <c r="H438" t="s">
        <v>876</v>
      </c>
      <c r="I438" t="s">
        <v>1420</v>
      </c>
      <c r="J438" t="s">
        <v>1384</v>
      </c>
      <c r="K438" t="s">
        <v>536</v>
      </c>
    </row>
    <row r="439" spans="1:11" ht="12.75">
      <c r="A439" s="45">
        <v>91436</v>
      </c>
      <c r="B439" s="45" t="s">
        <v>257</v>
      </c>
      <c r="C439" s="45" t="s">
        <v>1383</v>
      </c>
      <c r="D439" s="45"/>
      <c r="E439" s="45">
        <v>6180</v>
      </c>
      <c r="F439">
        <v>12</v>
      </c>
      <c r="G439" t="s">
        <v>70</v>
      </c>
      <c r="H439" t="s">
        <v>876</v>
      </c>
      <c r="I439" t="s">
        <v>1420</v>
      </c>
      <c r="J439" t="s">
        <v>1384</v>
      </c>
      <c r="K439" t="s">
        <v>536</v>
      </c>
    </row>
    <row r="440" spans="1:11" ht="12.75">
      <c r="A440" s="45">
        <v>91470</v>
      </c>
      <c r="B440" s="45" t="s">
        <v>244</v>
      </c>
      <c r="C440" s="45" t="s">
        <v>1383</v>
      </c>
      <c r="D440" s="45"/>
      <c r="E440" s="45">
        <v>6180</v>
      </c>
      <c r="F440">
        <v>12</v>
      </c>
      <c r="G440" t="s">
        <v>70</v>
      </c>
      <c r="H440" t="s">
        <v>876</v>
      </c>
      <c r="I440" t="s">
        <v>1420</v>
      </c>
      <c r="J440" t="s">
        <v>1384</v>
      </c>
      <c r="K440" t="s">
        <v>536</v>
      </c>
    </row>
    <row r="441" spans="1:11" ht="12.75">
      <c r="A441" s="45">
        <v>91482</v>
      </c>
      <c r="B441" s="45" t="s">
        <v>244</v>
      </c>
      <c r="C441" s="45" t="s">
        <v>1383</v>
      </c>
      <c r="D441" s="45"/>
      <c r="E441" s="45">
        <v>6180</v>
      </c>
      <c r="F441">
        <v>12</v>
      </c>
      <c r="G441" t="s">
        <v>70</v>
      </c>
      <c r="H441" t="s">
        <v>876</v>
      </c>
      <c r="I441" t="s">
        <v>1420</v>
      </c>
      <c r="J441" t="s">
        <v>1384</v>
      </c>
      <c r="K441" t="s">
        <v>536</v>
      </c>
    </row>
    <row r="442" spans="1:11" ht="12.75">
      <c r="A442" s="45">
        <v>91495</v>
      </c>
      <c r="B442" s="45" t="s">
        <v>245</v>
      </c>
      <c r="C442" s="45" t="s">
        <v>1383</v>
      </c>
      <c r="D442" s="45"/>
      <c r="E442" s="45">
        <v>6180</v>
      </c>
      <c r="F442">
        <v>11</v>
      </c>
      <c r="G442" t="s">
        <v>70</v>
      </c>
      <c r="H442" t="s">
        <v>876</v>
      </c>
      <c r="I442" t="s">
        <v>1420</v>
      </c>
      <c r="J442" t="s">
        <v>1384</v>
      </c>
      <c r="K442" t="s">
        <v>539</v>
      </c>
    </row>
    <row r="443" spans="1:11" ht="12.75">
      <c r="A443" s="45">
        <v>91496</v>
      </c>
      <c r="B443" s="45" t="s">
        <v>244</v>
      </c>
      <c r="C443" s="45" t="s">
        <v>1383</v>
      </c>
      <c r="D443" s="45"/>
      <c r="E443" s="45">
        <v>6180</v>
      </c>
      <c r="F443">
        <v>11</v>
      </c>
      <c r="G443" t="s">
        <v>70</v>
      </c>
      <c r="H443" t="s">
        <v>876</v>
      </c>
      <c r="I443" t="s">
        <v>1420</v>
      </c>
      <c r="J443" t="s">
        <v>1384</v>
      </c>
      <c r="K443" t="s">
        <v>536</v>
      </c>
    </row>
    <row r="444" spans="1:11" ht="12.75">
      <c r="A444" s="45">
        <v>91497</v>
      </c>
      <c r="B444" s="45" t="s">
        <v>244</v>
      </c>
      <c r="C444" s="45" t="s">
        <v>1383</v>
      </c>
      <c r="D444" s="45"/>
      <c r="E444" s="45">
        <v>6180</v>
      </c>
      <c r="F444">
        <v>11</v>
      </c>
      <c r="G444" t="s">
        <v>70</v>
      </c>
      <c r="H444" t="s">
        <v>876</v>
      </c>
      <c r="I444" t="s">
        <v>1420</v>
      </c>
      <c r="J444" t="s">
        <v>1384</v>
      </c>
      <c r="K444" t="s">
        <v>536</v>
      </c>
    </row>
    <row r="445" spans="1:11" ht="12.75">
      <c r="A445" s="45">
        <v>91499</v>
      </c>
      <c r="B445" s="45" t="s">
        <v>244</v>
      </c>
      <c r="C445" s="45" t="s">
        <v>1383</v>
      </c>
      <c r="D445" s="45"/>
      <c r="E445" s="45">
        <v>6180</v>
      </c>
      <c r="F445">
        <v>11</v>
      </c>
      <c r="G445" t="s">
        <v>70</v>
      </c>
      <c r="H445" t="s">
        <v>876</v>
      </c>
      <c r="I445" t="s">
        <v>1420</v>
      </c>
      <c r="J445" t="s">
        <v>1384</v>
      </c>
      <c r="K445" t="s">
        <v>536</v>
      </c>
    </row>
    <row r="446" spans="1:11" ht="12.75">
      <c r="A446" s="45">
        <v>91501</v>
      </c>
      <c r="B446" s="45" t="s">
        <v>246</v>
      </c>
      <c r="C446" s="45" t="s">
        <v>1383</v>
      </c>
      <c r="D446" s="45"/>
      <c r="E446" s="45">
        <v>6180</v>
      </c>
      <c r="F446">
        <v>16</v>
      </c>
      <c r="G446" t="s">
        <v>432</v>
      </c>
      <c r="H446" t="s">
        <v>876</v>
      </c>
      <c r="I446" t="s">
        <v>1420</v>
      </c>
      <c r="J446" t="s">
        <v>1384</v>
      </c>
      <c r="K446" t="s">
        <v>536</v>
      </c>
    </row>
    <row r="447" spans="1:11" ht="12.75">
      <c r="A447" s="45">
        <v>91502</v>
      </c>
      <c r="B447" s="45" t="s">
        <v>246</v>
      </c>
      <c r="C447" s="45" t="s">
        <v>1383</v>
      </c>
      <c r="D447" s="45"/>
      <c r="E447" s="45">
        <v>6180</v>
      </c>
      <c r="F447">
        <v>16</v>
      </c>
      <c r="G447" t="s">
        <v>432</v>
      </c>
      <c r="H447" t="s">
        <v>876</v>
      </c>
      <c r="I447" t="s">
        <v>1420</v>
      </c>
      <c r="J447" t="s">
        <v>1384</v>
      </c>
      <c r="K447" t="s">
        <v>536</v>
      </c>
    </row>
    <row r="448" spans="1:11" ht="12.75">
      <c r="A448" s="45">
        <v>91503</v>
      </c>
      <c r="B448" s="45" t="s">
        <v>246</v>
      </c>
      <c r="C448" s="45" t="s">
        <v>1383</v>
      </c>
      <c r="D448" s="45"/>
      <c r="E448" s="45">
        <v>6180</v>
      </c>
      <c r="F448">
        <v>16</v>
      </c>
      <c r="G448" t="s">
        <v>432</v>
      </c>
      <c r="H448" t="s">
        <v>876</v>
      </c>
      <c r="I448" t="s">
        <v>1420</v>
      </c>
      <c r="J448" t="s">
        <v>1384</v>
      </c>
      <c r="K448" t="s">
        <v>536</v>
      </c>
    </row>
    <row r="449" spans="1:11" ht="12.75">
      <c r="A449" s="45">
        <v>91504</v>
      </c>
      <c r="B449" s="45" t="s">
        <v>246</v>
      </c>
      <c r="C449" s="45" t="s">
        <v>1383</v>
      </c>
      <c r="D449" s="45"/>
      <c r="E449" s="45">
        <v>6180</v>
      </c>
      <c r="F449">
        <v>11</v>
      </c>
      <c r="G449" s="47" t="s">
        <v>70</v>
      </c>
      <c r="H449" t="s">
        <v>876</v>
      </c>
      <c r="I449" t="s">
        <v>1420</v>
      </c>
      <c r="J449" t="s">
        <v>1384</v>
      </c>
      <c r="K449" t="s">
        <v>536</v>
      </c>
    </row>
    <row r="450" spans="1:11" ht="12.75">
      <c r="A450" s="45">
        <v>91505</v>
      </c>
      <c r="B450" s="45" t="s">
        <v>246</v>
      </c>
      <c r="C450" s="45" t="s">
        <v>1383</v>
      </c>
      <c r="D450" s="45"/>
      <c r="E450" s="45">
        <v>6180</v>
      </c>
      <c r="F450">
        <v>11</v>
      </c>
      <c r="G450" s="47" t="s">
        <v>70</v>
      </c>
      <c r="H450" t="s">
        <v>876</v>
      </c>
      <c r="I450" t="s">
        <v>1420</v>
      </c>
      <c r="J450" t="s">
        <v>1384</v>
      </c>
      <c r="K450" t="s">
        <v>536</v>
      </c>
    </row>
    <row r="451" spans="1:11" ht="12.75">
      <c r="A451" s="45">
        <v>91506</v>
      </c>
      <c r="B451" s="45" t="s">
        <v>246</v>
      </c>
      <c r="C451" s="45" t="s">
        <v>1383</v>
      </c>
      <c r="D451" s="45"/>
      <c r="E451" s="45">
        <v>6180</v>
      </c>
      <c r="F451">
        <v>11</v>
      </c>
      <c r="G451" s="47" t="s">
        <v>70</v>
      </c>
      <c r="H451" t="s">
        <v>876</v>
      </c>
      <c r="I451" t="s">
        <v>1420</v>
      </c>
      <c r="J451" t="s">
        <v>1384</v>
      </c>
      <c r="K451" t="s">
        <v>536</v>
      </c>
    </row>
    <row r="452" spans="1:11" ht="12.75">
      <c r="A452" s="45">
        <v>91507</v>
      </c>
      <c r="B452" s="45" t="s">
        <v>246</v>
      </c>
      <c r="C452" s="45" t="s">
        <v>1383</v>
      </c>
      <c r="D452" s="45"/>
      <c r="E452" s="45">
        <v>6180</v>
      </c>
      <c r="F452">
        <v>11</v>
      </c>
      <c r="G452" s="47" t="s">
        <v>70</v>
      </c>
      <c r="H452" t="s">
        <v>876</v>
      </c>
      <c r="I452" t="s">
        <v>1420</v>
      </c>
      <c r="J452" t="s">
        <v>1384</v>
      </c>
      <c r="K452" t="s">
        <v>536</v>
      </c>
    </row>
    <row r="453" spans="1:11" ht="12.75">
      <c r="A453" s="45">
        <v>91508</v>
      </c>
      <c r="B453" s="45" t="s">
        <v>246</v>
      </c>
      <c r="C453" s="45" t="s">
        <v>1383</v>
      </c>
      <c r="D453" s="45"/>
      <c r="E453" s="45">
        <v>6180</v>
      </c>
      <c r="F453">
        <v>11</v>
      </c>
      <c r="G453" s="47" t="s">
        <v>70</v>
      </c>
      <c r="H453" t="s">
        <v>876</v>
      </c>
      <c r="I453" t="s">
        <v>1420</v>
      </c>
      <c r="J453" t="s">
        <v>1384</v>
      </c>
      <c r="K453" t="s">
        <v>536</v>
      </c>
    </row>
    <row r="454" spans="1:11" ht="12.75">
      <c r="A454" s="45">
        <v>91510</v>
      </c>
      <c r="B454" s="45" t="s">
        <v>246</v>
      </c>
      <c r="C454" s="45" t="s">
        <v>1383</v>
      </c>
      <c r="D454" s="45"/>
      <c r="E454" s="45">
        <v>6180</v>
      </c>
      <c r="F454">
        <v>11</v>
      </c>
      <c r="G454" s="47" t="s">
        <v>70</v>
      </c>
      <c r="H454" t="s">
        <v>876</v>
      </c>
      <c r="I454" t="s">
        <v>1420</v>
      </c>
      <c r="J454" t="s">
        <v>1384</v>
      </c>
      <c r="K454" t="s">
        <v>536</v>
      </c>
    </row>
    <row r="455" spans="1:11" ht="12.75">
      <c r="A455" s="45">
        <v>91521</v>
      </c>
      <c r="B455" s="45" t="s">
        <v>246</v>
      </c>
      <c r="C455" s="45" t="s">
        <v>1383</v>
      </c>
      <c r="D455" s="45"/>
      <c r="E455" s="45">
        <v>6180</v>
      </c>
      <c r="F455">
        <v>11</v>
      </c>
      <c r="G455" s="47" t="s">
        <v>70</v>
      </c>
      <c r="H455" t="s">
        <v>876</v>
      </c>
      <c r="I455" t="s">
        <v>1420</v>
      </c>
      <c r="J455" t="s">
        <v>1384</v>
      </c>
      <c r="K455" t="s">
        <v>536</v>
      </c>
    </row>
    <row r="456" spans="1:11" ht="12.75">
      <c r="A456" s="45">
        <v>91522</v>
      </c>
      <c r="B456" s="45" t="s">
        <v>246</v>
      </c>
      <c r="C456" s="45" t="s">
        <v>1383</v>
      </c>
      <c r="D456" s="45"/>
      <c r="E456" s="45">
        <v>6180</v>
      </c>
      <c r="F456">
        <v>11</v>
      </c>
      <c r="G456" s="47" t="s">
        <v>70</v>
      </c>
      <c r="H456" t="s">
        <v>876</v>
      </c>
      <c r="I456" t="s">
        <v>1420</v>
      </c>
      <c r="J456" t="s">
        <v>1384</v>
      </c>
      <c r="K456" t="s">
        <v>536</v>
      </c>
    </row>
    <row r="457" spans="1:11" ht="12.75">
      <c r="A457" s="45">
        <v>91523</v>
      </c>
      <c r="B457" s="45" t="s">
        <v>246</v>
      </c>
      <c r="C457" s="45" t="s">
        <v>1383</v>
      </c>
      <c r="D457" s="45"/>
      <c r="E457" s="45">
        <v>6180</v>
      </c>
      <c r="F457">
        <v>11</v>
      </c>
      <c r="G457" s="47" t="s">
        <v>70</v>
      </c>
      <c r="H457" t="s">
        <v>876</v>
      </c>
      <c r="I457" t="s">
        <v>1420</v>
      </c>
      <c r="J457" t="s">
        <v>1384</v>
      </c>
      <c r="K457" t="s">
        <v>536</v>
      </c>
    </row>
    <row r="458" spans="1:11" ht="12.75">
      <c r="A458" s="45">
        <v>91526</v>
      </c>
      <c r="B458" s="45" t="s">
        <v>246</v>
      </c>
      <c r="C458" s="45" t="s">
        <v>1383</v>
      </c>
      <c r="D458" s="45"/>
      <c r="E458" s="45">
        <v>6180</v>
      </c>
      <c r="F458">
        <v>11</v>
      </c>
      <c r="G458" s="47" t="s">
        <v>70</v>
      </c>
      <c r="H458" t="s">
        <v>876</v>
      </c>
      <c r="I458" t="s">
        <v>1420</v>
      </c>
      <c r="J458" t="s">
        <v>1384</v>
      </c>
      <c r="K458" t="s">
        <v>536</v>
      </c>
    </row>
    <row r="459" spans="1:11" ht="12.75">
      <c r="A459" s="45">
        <v>91601</v>
      </c>
      <c r="B459" s="45" t="s">
        <v>268</v>
      </c>
      <c r="C459" s="45" t="s">
        <v>1383</v>
      </c>
      <c r="D459" s="45"/>
      <c r="E459" s="45">
        <v>6180</v>
      </c>
      <c r="F459">
        <v>12</v>
      </c>
      <c r="G459" t="s">
        <v>70</v>
      </c>
      <c r="H459" t="s">
        <v>876</v>
      </c>
      <c r="I459" t="s">
        <v>1420</v>
      </c>
      <c r="J459" t="s">
        <v>1384</v>
      </c>
      <c r="K459" t="s">
        <v>536</v>
      </c>
    </row>
    <row r="460" spans="1:11" ht="12.75">
      <c r="A460" s="45">
        <v>91602</v>
      </c>
      <c r="B460" s="45" t="s">
        <v>268</v>
      </c>
      <c r="C460" s="45" t="s">
        <v>1383</v>
      </c>
      <c r="D460" s="45"/>
      <c r="E460" s="45">
        <v>6180</v>
      </c>
      <c r="F460">
        <v>12</v>
      </c>
      <c r="G460" t="s">
        <v>70</v>
      </c>
      <c r="H460" t="s">
        <v>876</v>
      </c>
      <c r="I460" t="s">
        <v>1420</v>
      </c>
      <c r="J460" t="s">
        <v>1384</v>
      </c>
      <c r="K460" t="s">
        <v>539</v>
      </c>
    </row>
    <row r="461" spans="1:11" ht="12.75">
      <c r="A461" s="45">
        <v>91603</v>
      </c>
      <c r="B461" s="45" t="s">
        <v>268</v>
      </c>
      <c r="C461" s="45" t="s">
        <v>1383</v>
      </c>
      <c r="D461" s="45"/>
      <c r="E461" s="45">
        <v>6180</v>
      </c>
      <c r="F461">
        <v>12</v>
      </c>
      <c r="G461" t="s">
        <v>70</v>
      </c>
      <c r="H461" t="s">
        <v>876</v>
      </c>
      <c r="I461" t="s">
        <v>1420</v>
      </c>
      <c r="J461" t="s">
        <v>1384</v>
      </c>
      <c r="K461" t="s">
        <v>536</v>
      </c>
    </row>
    <row r="462" spans="1:11" ht="12.75">
      <c r="A462" s="45">
        <v>91604</v>
      </c>
      <c r="B462" s="45" t="s">
        <v>269</v>
      </c>
      <c r="C462" s="45" t="s">
        <v>1383</v>
      </c>
      <c r="D462" s="45"/>
      <c r="E462" s="45">
        <v>6180</v>
      </c>
      <c r="F462">
        <v>12</v>
      </c>
      <c r="G462" t="s">
        <v>70</v>
      </c>
      <c r="H462" t="s">
        <v>876</v>
      </c>
      <c r="I462" t="s">
        <v>1420</v>
      </c>
      <c r="J462" t="s">
        <v>1384</v>
      </c>
      <c r="K462" t="s">
        <v>539</v>
      </c>
    </row>
    <row r="463" spans="1:11" ht="12.75">
      <c r="A463" s="45">
        <v>91605</v>
      </c>
      <c r="B463" s="45" t="s">
        <v>268</v>
      </c>
      <c r="C463" s="45" t="s">
        <v>1383</v>
      </c>
      <c r="D463" s="45"/>
      <c r="E463" s="45">
        <v>6180</v>
      </c>
      <c r="F463">
        <v>12</v>
      </c>
      <c r="G463" t="s">
        <v>70</v>
      </c>
      <c r="H463" t="s">
        <v>876</v>
      </c>
      <c r="I463" t="s">
        <v>1420</v>
      </c>
      <c r="J463" t="s">
        <v>1384</v>
      </c>
      <c r="K463" t="s">
        <v>536</v>
      </c>
    </row>
    <row r="464" spans="1:11" ht="12.75">
      <c r="A464" s="45">
        <v>91606</v>
      </c>
      <c r="B464" s="45" t="s">
        <v>268</v>
      </c>
      <c r="C464" s="45" t="s">
        <v>1383</v>
      </c>
      <c r="D464" s="45"/>
      <c r="E464" s="45">
        <v>6180</v>
      </c>
      <c r="F464">
        <v>12</v>
      </c>
      <c r="G464" t="s">
        <v>70</v>
      </c>
      <c r="H464" t="s">
        <v>876</v>
      </c>
      <c r="I464" t="s">
        <v>1420</v>
      </c>
      <c r="J464" t="s">
        <v>1384</v>
      </c>
      <c r="K464" t="s">
        <v>536</v>
      </c>
    </row>
    <row r="465" spans="1:11" ht="12.75">
      <c r="A465" s="45">
        <v>91607</v>
      </c>
      <c r="B465" s="45" t="s">
        <v>270</v>
      </c>
      <c r="C465" s="45" t="s">
        <v>1383</v>
      </c>
      <c r="D465" s="45"/>
      <c r="E465" s="45">
        <v>6180</v>
      </c>
      <c r="F465">
        <v>12</v>
      </c>
      <c r="G465" t="s">
        <v>70</v>
      </c>
      <c r="H465" t="s">
        <v>876</v>
      </c>
      <c r="I465" t="s">
        <v>1420</v>
      </c>
      <c r="J465" t="s">
        <v>1384</v>
      </c>
      <c r="K465" t="s">
        <v>539</v>
      </c>
    </row>
    <row r="466" spans="1:11" ht="12.75">
      <c r="A466" s="45">
        <v>91608</v>
      </c>
      <c r="B466" s="45" t="s">
        <v>271</v>
      </c>
      <c r="C466" s="45" t="s">
        <v>1383</v>
      </c>
      <c r="D466" s="45"/>
      <c r="E466" s="45">
        <v>6180</v>
      </c>
      <c r="F466">
        <v>12</v>
      </c>
      <c r="G466" t="s">
        <v>70</v>
      </c>
      <c r="H466" t="s">
        <v>876</v>
      </c>
      <c r="I466" t="s">
        <v>1420</v>
      </c>
      <c r="J466" t="s">
        <v>1384</v>
      </c>
      <c r="K466" t="s">
        <v>536</v>
      </c>
    </row>
    <row r="467" spans="1:11" ht="12.75">
      <c r="A467" s="45">
        <v>91609</v>
      </c>
      <c r="B467" s="45" t="s">
        <v>268</v>
      </c>
      <c r="C467" s="45" t="s">
        <v>1383</v>
      </c>
      <c r="D467" s="45"/>
      <c r="E467" s="45">
        <v>6180</v>
      </c>
      <c r="F467">
        <v>12</v>
      </c>
      <c r="G467" t="s">
        <v>70</v>
      </c>
      <c r="H467" t="s">
        <v>876</v>
      </c>
      <c r="I467" t="s">
        <v>1420</v>
      </c>
      <c r="J467" t="s">
        <v>1384</v>
      </c>
      <c r="K467" t="s">
        <v>536</v>
      </c>
    </row>
    <row r="468" spans="1:11" ht="12.75">
      <c r="A468" s="45">
        <v>91610</v>
      </c>
      <c r="B468" s="45" t="s">
        <v>272</v>
      </c>
      <c r="C468" s="45" t="s">
        <v>1383</v>
      </c>
      <c r="D468" s="45"/>
      <c r="E468" s="45">
        <v>6180</v>
      </c>
      <c r="F468">
        <v>12</v>
      </c>
      <c r="G468" t="s">
        <v>70</v>
      </c>
      <c r="H468" t="s">
        <v>876</v>
      </c>
      <c r="I468" t="s">
        <v>1420</v>
      </c>
      <c r="J468" t="s">
        <v>1384</v>
      </c>
      <c r="K468" t="s">
        <v>536</v>
      </c>
    </row>
    <row r="469" spans="1:11" ht="12.75">
      <c r="A469" s="45">
        <v>91611</v>
      </c>
      <c r="B469" s="45" t="s">
        <v>268</v>
      </c>
      <c r="C469" s="45" t="s">
        <v>1383</v>
      </c>
      <c r="D469" s="45"/>
      <c r="E469" s="45">
        <v>6180</v>
      </c>
      <c r="F469">
        <v>12</v>
      </c>
      <c r="G469" t="s">
        <v>70</v>
      </c>
      <c r="H469" t="s">
        <v>876</v>
      </c>
      <c r="I469" t="s">
        <v>1420</v>
      </c>
      <c r="J469" t="s">
        <v>1384</v>
      </c>
      <c r="K469" t="s">
        <v>536</v>
      </c>
    </row>
    <row r="470" spans="1:11" ht="12.75">
      <c r="A470" s="45">
        <v>91612</v>
      </c>
      <c r="B470" s="45" t="s">
        <v>268</v>
      </c>
      <c r="C470" s="45" t="s">
        <v>1383</v>
      </c>
      <c r="D470" s="45"/>
      <c r="E470" s="45">
        <v>6180</v>
      </c>
      <c r="F470">
        <v>12</v>
      </c>
      <c r="G470" t="s">
        <v>70</v>
      </c>
      <c r="H470" t="s">
        <v>876</v>
      </c>
      <c r="I470" t="s">
        <v>1420</v>
      </c>
      <c r="J470" t="s">
        <v>1384</v>
      </c>
      <c r="K470" t="s">
        <v>536</v>
      </c>
    </row>
    <row r="471" spans="1:11" ht="12.75">
      <c r="A471" s="45">
        <v>91614</v>
      </c>
      <c r="B471" s="45" t="s">
        <v>269</v>
      </c>
      <c r="C471" s="45" t="s">
        <v>1383</v>
      </c>
      <c r="D471" s="45"/>
      <c r="E471" s="45">
        <v>6180</v>
      </c>
      <c r="F471">
        <v>12</v>
      </c>
      <c r="G471" t="s">
        <v>70</v>
      </c>
      <c r="H471" t="s">
        <v>876</v>
      </c>
      <c r="I471" t="s">
        <v>1420</v>
      </c>
      <c r="J471" t="s">
        <v>1384</v>
      </c>
      <c r="K471" t="s">
        <v>539</v>
      </c>
    </row>
    <row r="472" spans="1:11" ht="12.75">
      <c r="A472" s="45">
        <v>91615</v>
      </c>
      <c r="B472" s="45" t="s">
        <v>268</v>
      </c>
      <c r="C472" s="45" t="s">
        <v>1383</v>
      </c>
      <c r="D472" s="45"/>
      <c r="E472" s="45">
        <v>6180</v>
      </c>
      <c r="F472">
        <v>12</v>
      </c>
      <c r="G472" t="s">
        <v>70</v>
      </c>
      <c r="H472" t="s">
        <v>876</v>
      </c>
      <c r="I472" t="s">
        <v>1420</v>
      </c>
      <c r="J472" t="s">
        <v>1384</v>
      </c>
      <c r="K472" t="s">
        <v>536</v>
      </c>
    </row>
    <row r="473" spans="1:11" ht="12.75">
      <c r="A473" s="45">
        <v>91616</v>
      </c>
      <c r="B473" s="45" t="s">
        <v>268</v>
      </c>
      <c r="C473" s="45" t="s">
        <v>1383</v>
      </c>
      <c r="D473" s="45"/>
      <c r="E473" s="45">
        <v>6180</v>
      </c>
      <c r="F473">
        <v>12</v>
      </c>
      <c r="G473" t="s">
        <v>70</v>
      </c>
      <c r="H473" t="s">
        <v>876</v>
      </c>
      <c r="I473" t="s">
        <v>1420</v>
      </c>
      <c r="J473" t="s">
        <v>1384</v>
      </c>
      <c r="K473" t="s">
        <v>536</v>
      </c>
    </row>
    <row r="474" spans="1:11" ht="12.75">
      <c r="A474" s="45">
        <v>91617</v>
      </c>
      <c r="B474" s="45" t="s">
        <v>270</v>
      </c>
      <c r="C474" s="45" t="s">
        <v>1383</v>
      </c>
      <c r="D474" s="45"/>
      <c r="E474" s="45">
        <v>6180</v>
      </c>
      <c r="F474">
        <v>12</v>
      </c>
      <c r="G474" t="s">
        <v>70</v>
      </c>
      <c r="H474" t="s">
        <v>876</v>
      </c>
      <c r="I474" t="s">
        <v>1420</v>
      </c>
      <c r="J474" t="s">
        <v>1384</v>
      </c>
      <c r="K474" t="s">
        <v>539</v>
      </c>
    </row>
    <row r="475" spans="1:11" ht="12.75">
      <c r="A475" s="45">
        <v>91618</v>
      </c>
      <c r="B475" s="45" t="s">
        <v>271</v>
      </c>
      <c r="C475" s="45" t="s">
        <v>1383</v>
      </c>
      <c r="D475" s="45"/>
      <c r="E475" s="45">
        <v>6180</v>
      </c>
      <c r="F475">
        <v>12</v>
      </c>
      <c r="G475" t="s">
        <v>70</v>
      </c>
      <c r="H475" t="s">
        <v>876</v>
      </c>
      <c r="I475" t="s">
        <v>1420</v>
      </c>
      <c r="J475" t="s">
        <v>1384</v>
      </c>
      <c r="K475" t="s">
        <v>536</v>
      </c>
    </row>
    <row r="476" spans="1:11" ht="12.75">
      <c r="A476" s="45">
        <v>91701</v>
      </c>
      <c r="B476" s="45" t="s">
        <v>151</v>
      </c>
      <c r="C476" s="45" t="s">
        <v>152</v>
      </c>
      <c r="D476" s="45"/>
      <c r="E476" s="45">
        <v>8749</v>
      </c>
      <c r="F476">
        <v>10</v>
      </c>
      <c r="G476" t="s">
        <v>945</v>
      </c>
      <c r="H476" t="s">
        <v>876</v>
      </c>
      <c r="I476" t="s">
        <v>75</v>
      </c>
      <c r="J476" t="s">
        <v>153</v>
      </c>
      <c r="K476" t="s">
        <v>539</v>
      </c>
    </row>
    <row r="477" spans="1:11" ht="12.75">
      <c r="A477" s="45">
        <v>91702</v>
      </c>
      <c r="B477" s="45" t="s">
        <v>71</v>
      </c>
      <c r="C477" s="45" t="s">
        <v>1383</v>
      </c>
      <c r="D477" s="45"/>
      <c r="E477" s="45">
        <v>6288</v>
      </c>
      <c r="F477">
        <v>9</v>
      </c>
      <c r="G477" t="s">
        <v>72</v>
      </c>
      <c r="H477" t="s">
        <v>876</v>
      </c>
      <c r="I477" t="s">
        <v>52</v>
      </c>
      <c r="J477" t="s">
        <v>1384</v>
      </c>
      <c r="K477" t="s">
        <v>536</v>
      </c>
    </row>
    <row r="478" spans="1:11" ht="12.75">
      <c r="A478" s="45">
        <v>91706</v>
      </c>
      <c r="B478" s="45" t="s">
        <v>73</v>
      </c>
      <c r="C478" s="45" t="s">
        <v>1383</v>
      </c>
      <c r="D478" s="45"/>
      <c r="E478" s="45">
        <v>5211</v>
      </c>
      <c r="F478">
        <v>9</v>
      </c>
      <c r="G478" t="s">
        <v>945</v>
      </c>
      <c r="H478" t="s">
        <v>876</v>
      </c>
      <c r="I478" t="s">
        <v>52</v>
      </c>
      <c r="J478" t="s">
        <v>1384</v>
      </c>
      <c r="K478" t="s">
        <v>536</v>
      </c>
    </row>
    <row r="479" spans="1:11" ht="12.75">
      <c r="A479" s="45">
        <v>91708</v>
      </c>
      <c r="B479" s="45" t="s">
        <v>154</v>
      </c>
      <c r="C479" s="45" t="s">
        <v>152</v>
      </c>
      <c r="D479" s="45"/>
      <c r="E479" s="45">
        <v>7778</v>
      </c>
      <c r="F479">
        <v>10</v>
      </c>
      <c r="G479" t="s">
        <v>945</v>
      </c>
      <c r="H479" t="s">
        <v>876</v>
      </c>
      <c r="I479" t="s">
        <v>75</v>
      </c>
      <c r="J479" t="s">
        <v>153</v>
      </c>
      <c r="K479" t="s">
        <v>536</v>
      </c>
    </row>
    <row r="480" spans="1:11" ht="12.75">
      <c r="A480" s="45">
        <v>91709</v>
      </c>
      <c r="B480" s="45" t="s">
        <v>155</v>
      </c>
      <c r="C480" s="45" t="s">
        <v>152</v>
      </c>
      <c r="D480" s="45"/>
      <c r="E480" s="45">
        <v>7778</v>
      </c>
      <c r="F480">
        <v>10</v>
      </c>
      <c r="G480" t="s">
        <v>945</v>
      </c>
      <c r="H480" t="s">
        <v>876</v>
      </c>
      <c r="I480" t="s">
        <v>75</v>
      </c>
      <c r="J480" t="s">
        <v>153</v>
      </c>
      <c r="K480" t="s">
        <v>536</v>
      </c>
    </row>
    <row r="481" spans="1:11" ht="12.75">
      <c r="A481" s="45">
        <v>91710</v>
      </c>
      <c r="B481" s="45" t="s">
        <v>154</v>
      </c>
      <c r="C481" s="45" t="s">
        <v>152</v>
      </c>
      <c r="D481" s="45"/>
      <c r="E481" s="45">
        <v>7771</v>
      </c>
      <c r="F481">
        <v>10</v>
      </c>
      <c r="G481" t="s">
        <v>945</v>
      </c>
      <c r="H481" t="s">
        <v>876</v>
      </c>
      <c r="I481" t="s">
        <v>75</v>
      </c>
      <c r="J481" t="s">
        <v>153</v>
      </c>
      <c r="K481" t="s">
        <v>536</v>
      </c>
    </row>
    <row r="482" spans="1:11" ht="12.75">
      <c r="A482" s="45">
        <v>91711</v>
      </c>
      <c r="B482" s="45" t="s">
        <v>74</v>
      </c>
      <c r="C482" s="45" t="s">
        <v>1383</v>
      </c>
      <c r="D482" s="45"/>
      <c r="E482" s="45">
        <v>8171</v>
      </c>
      <c r="F482">
        <v>9</v>
      </c>
      <c r="G482" t="s">
        <v>945</v>
      </c>
      <c r="H482" t="s">
        <v>876</v>
      </c>
      <c r="I482" t="s">
        <v>75</v>
      </c>
      <c r="J482" t="s">
        <v>1384</v>
      </c>
      <c r="K482" t="s">
        <v>536</v>
      </c>
    </row>
    <row r="483" spans="1:11" ht="12.75">
      <c r="A483" s="45">
        <v>91714</v>
      </c>
      <c r="B483" s="45" t="s">
        <v>76</v>
      </c>
      <c r="C483" s="45" t="s">
        <v>1383</v>
      </c>
      <c r="D483" s="45"/>
      <c r="E483" s="45">
        <v>6180</v>
      </c>
      <c r="F483">
        <v>9</v>
      </c>
      <c r="G483" t="s">
        <v>945</v>
      </c>
      <c r="H483" t="s">
        <v>876</v>
      </c>
      <c r="I483" t="s">
        <v>52</v>
      </c>
      <c r="J483" t="s">
        <v>1384</v>
      </c>
      <c r="K483" t="s">
        <v>536</v>
      </c>
    </row>
    <row r="484" spans="1:11" ht="12.75">
      <c r="A484" s="45">
        <v>91715</v>
      </c>
      <c r="B484" s="45" t="s">
        <v>76</v>
      </c>
      <c r="C484" s="45" t="s">
        <v>1383</v>
      </c>
      <c r="D484" s="45"/>
      <c r="E484" s="45">
        <v>6180</v>
      </c>
      <c r="F484">
        <v>9</v>
      </c>
      <c r="G484" t="s">
        <v>945</v>
      </c>
      <c r="H484" t="s">
        <v>876</v>
      </c>
      <c r="I484" t="s">
        <v>52</v>
      </c>
      <c r="J484" t="s">
        <v>1384</v>
      </c>
      <c r="K484" t="s">
        <v>536</v>
      </c>
    </row>
    <row r="485" spans="1:11" ht="12.75">
      <c r="A485" s="45">
        <v>91716</v>
      </c>
      <c r="B485" s="45" t="s">
        <v>76</v>
      </c>
      <c r="C485" s="45" t="s">
        <v>1383</v>
      </c>
      <c r="D485" s="45"/>
      <c r="E485" s="45">
        <v>6180</v>
      </c>
      <c r="F485">
        <v>9</v>
      </c>
      <c r="G485" t="s">
        <v>945</v>
      </c>
      <c r="H485" t="s">
        <v>876</v>
      </c>
      <c r="I485" t="s">
        <v>52</v>
      </c>
      <c r="J485" t="s">
        <v>1384</v>
      </c>
      <c r="K485" t="s">
        <v>536</v>
      </c>
    </row>
    <row r="486" spans="1:11" ht="12.75">
      <c r="A486" s="45">
        <v>91718</v>
      </c>
      <c r="B486" s="45" t="s">
        <v>114</v>
      </c>
      <c r="C486" s="45" t="s">
        <v>115</v>
      </c>
      <c r="D486" s="45"/>
      <c r="E486" s="45">
        <v>6180</v>
      </c>
      <c r="F486">
        <v>10</v>
      </c>
      <c r="G486" t="s">
        <v>945</v>
      </c>
      <c r="H486" t="s">
        <v>876</v>
      </c>
      <c r="I486" t="s">
        <v>75</v>
      </c>
      <c r="J486" t="s">
        <v>116</v>
      </c>
      <c r="K486" t="s">
        <v>536</v>
      </c>
    </row>
    <row r="487" spans="1:11" ht="12.75">
      <c r="A487" s="45">
        <v>91719</v>
      </c>
      <c r="B487" s="45" t="s">
        <v>114</v>
      </c>
      <c r="C487" s="45" t="s">
        <v>115</v>
      </c>
      <c r="D487" s="45"/>
      <c r="E487" s="45">
        <v>8224</v>
      </c>
      <c r="F487">
        <v>10</v>
      </c>
      <c r="G487" t="s">
        <v>945</v>
      </c>
      <c r="H487" t="s">
        <v>876</v>
      </c>
      <c r="I487" t="s">
        <v>75</v>
      </c>
      <c r="J487" t="s">
        <v>116</v>
      </c>
      <c r="K487" t="s">
        <v>536</v>
      </c>
    </row>
    <row r="488" spans="1:11" ht="12.75">
      <c r="A488" s="45">
        <v>91720</v>
      </c>
      <c r="B488" s="45" t="s">
        <v>114</v>
      </c>
      <c r="C488" s="45" t="s">
        <v>115</v>
      </c>
      <c r="D488" s="45"/>
      <c r="E488" s="45">
        <v>7532</v>
      </c>
      <c r="F488">
        <v>10</v>
      </c>
      <c r="G488" t="s">
        <v>945</v>
      </c>
      <c r="H488" t="s">
        <v>876</v>
      </c>
      <c r="I488" t="s">
        <v>75</v>
      </c>
      <c r="J488" t="s">
        <v>116</v>
      </c>
      <c r="K488" t="s">
        <v>564</v>
      </c>
    </row>
    <row r="489" spans="1:11" ht="12.75">
      <c r="A489" s="45">
        <v>91722</v>
      </c>
      <c r="B489" s="45" t="s">
        <v>77</v>
      </c>
      <c r="C489" s="45" t="s">
        <v>1383</v>
      </c>
      <c r="D489" s="45"/>
      <c r="E489" s="45">
        <v>6747</v>
      </c>
      <c r="F489">
        <v>9</v>
      </c>
      <c r="G489" t="s">
        <v>945</v>
      </c>
      <c r="H489" t="s">
        <v>876</v>
      </c>
      <c r="I489" t="s">
        <v>52</v>
      </c>
      <c r="J489" t="s">
        <v>1384</v>
      </c>
      <c r="K489" t="s">
        <v>536</v>
      </c>
    </row>
    <row r="490" spans="1:11" ht="12.75">
      <c r="A490" s="45">
        <v>91723</v>
      </c>
      <c r="B490" s="45" t="s">
        <v>77</v>
      </c>
      <c r="C490" s="45" t="s">
        <v>1383</v>
      </c>
      <c r="D490" s="45"/>
      <c r="E490" s="45">
        <v>6092</v>
      </c>
      <c r="F490">
        <v>9</v>
      </c>
      <c r="G490" t="s">
        <v>945</v>
      </c>
      <c r="H490" t="s">
        <v>876</v>
      </c>
      <c r="I490" t="s">
        <v>52</v>
      </c>
      <c r="J490" t="s">
        <v>1384</v>
      </c>
      <c r="K490" t="s">
        <v>536</v>
      </c>
    </row>
    <row r="491" spans="1:11" ht="12.75">
      <c r="A491" s="45">
        <v>91724</v>
      </c>
      <c r="B491" s="45" t="s">
        <v>77</v>
      </c>
      <c r="C491" s="45" t="s">
        <v>1383</v>
      </c>
      <c r="D491" s="45"/>
      <c r="E491" s="45">
        <v>8353</v>
      </c>
      <c r="F491">
        <v>9</v>
      </c>
      <c r="G491" t="s">
        <v>945</v>
      </c>
      <c r="H491" t="s">
        <v>876</v>
      </c>
      <c r="I491" t="s">
        <v>52</v>
      </c>
      <c r="J491" t="s">
        <v>1384</v>
      </c>
      <c r="K491" t="s">
        <v>536</v>
      </c>
    </row>
    <row r="492" spans="1:11" ht="12.75">
      <c r="A492" s="45">
        <v>91729</v>
      </c>
      <c r="B492" s="45" t="s">
        <v>156</v>
      </c>
      <c r="C492" s="45" t="s">
        <v>152</v>
      </c>
      <c r="D492" s="45"/>
      <c r="E492" s="45">
        <v>9491</v>
      </c>
      <c r="F492">
        <v>10</v>
      </c>
      <c r="G492" t="s">
        <v>945</v>
      </c>
      <c r="H492" t="s">
        <v>876</v>
      </c>
      <c r="I492" t="s">
        <v>75</v>
      </c>
      <c r="J492" t="s">
        <v>153</v>
      </c>
      <c r="K492" t="s">
        <v>536</v>
      </c>
    </row>
    <row r="493" spans="1:11" ht="12.75">
      <c r="A493" s="45">
        <v>91730</v>
      </c>
      <c r="B493" s="45" t="s">
        <v>156</v>
      </c>
      <c r="C493" s="45" t="s">
        <v>152</v>
      </c>
      <c r="D493" s="45"/>
      <c r="E493" s="45">
        <v>7577</v>
      </c>
      <c r="F493">
        <v>10</v>
      </c>
      <c r="G493" t="s">
        <v>945</v>
      </c>
      <c r="H493" t="s">
        <v>876</v>
      </c>
      <c r="I493" t="s">
        <v>75</v>
      </c>
      <c r="J493" t="s">
        <v>153</v>
      </c>
      <c r="K493" t="s">
        <v>536</v>
      </c>
    </row>
    <row r="494" spans="1:11" ht="12.75">
      <c r="A494" s="45">
        <v>91731</v>
      </c>
      <c r="B494" s="45" t="s">
        <v>78</v>
      </c>
      <c r="C494" s="45" t="s">
        <v>1383</v>
      </c>
      <c r="D494" s="45"/>
      <c r="E494" s="45">
        <v>5016</v>
      </c>
      <c r="F494">
        <v>9</v>
      </c>
      <c r="G494" t="s">
        <v>945</v>
      </c>
      <c r="H494" t="s">
        <v>876</v>
      </c>
      <c r="I494" t="s">
        <v>52</v>
      </c>
      <c r="J494" t="s">
        <v>1384</v>
      </c>
      <c r="K494" t="s">
        <v>536</v>
      </c>
    </row>
    <row r="495" spans="1:11" ht="12.75">
      <c r="A495" s="45">
        <v>91732</v>
      </c>
      <c r="B495" s="45" t="s">
        <v>78</v>
      </c>
      <c r="C495" s="45" t="s">
        <v>1383</v>
      </c>
      <c r="D495" s="45"/>
      <c r="E495" s="45">
        <v>4879</v>
      </c>
      <c r="F495">
        <v>9</v>
      </c>
      <c r="G495" t="s">
        <v>945</v>
      </c>
      <c r="H495" t="s">
        <v>876</v>
      </c>
      <c r="I495" t="s">
        <v>52</v>
      </c>
      <c r="J495" t="s">
        <v>1384</v>
      </c>
      <c r="K495" t="s">
        <v>536</v>
      </c>
    </row>
    <row r="496" spans="1:11" ht="12.75">
      <c r="A496" s="45">
        <v>91733</v>
      </c>
      <c r="B496" s="45" t="s">
        <v>79</v>
      </c>
      <c r="C496" s="45" t="s">
        <v>1383</v>
      </c>
      <c r="D496" s="45"/>
      <c r="E496" s="45">
        <v>5041</v>
      </c>
      <c r="F496">
        <v>9</v>
      </c>
      <c r="G496" t="s">
        <v>945</v>
      </c>
      <c r="H496" t="s">
        <v>876</v>
      </c>
      <c r="I496" t="s">
        <v>52</v>
      </c>
      <c r="J496" t="s">
        <v>1384</v>
      </c>
      <c r="K496" t="s">
        <v>539</v>
      </c>
    </row>
    <row r="497" spans="1:11" ht="12.75">
      <c r="A497" s="45">
        <v>91734</v>
      </c>
      <c r="B497" s="45" t="s">
        <v>78</v>
      </c>
      <c r="C497" s="45" t="s">
        <v>1383</v>
      </c>
      <c r="D497" s="45"/>
      <c r="E497" s="45">
        <v>6180</v>
      </c>
      <c r="F497">
        <v>9</v>
      </c>
      <c r="G497" t="s">
        <v>945</v>
      </c>
      <c r="H497" t="s">
        <v>876</v>
      </c>
      <c r="I497" t="s">
        <v>52</v>
      </c>
      <c r="J497" t="s">
        <v>1384</v>
      </c>
      <c r="K497" t="s">
        <v>536</v>
      </c>
    </row>
    <row r="498" spans="1:11" ht="12.75">
      <c r="A498" s="45">
        <v>91735</v>
      </c>
      <c r="B498" s="45" t="s">
        <v>78</v>
      </c>
      <c r="C498" s="45" t="s">
        <v>1383</v>
      </c>
      <c r="D498" s="45"/>
      <c r="E498" s="45">
        <v>6180</v>
      </c>
      <c r="F498">
        <v>9</v>
      </c>
      <c r="G498" t="s">
        <v>945</v>
      </c>
      <c r="H498" t="s">
        <v>876</v>
      </c>
      <c r="I498" t="s">
        <v>52</v>
      </c>
      <c r="J498" t="s">
        <v>1384</v>
      </c>
      <c r="K498" t="s">
        <v>536</v>
      </c>
    </row>
    <row r="499" spans="1:11" ht="12.75">
      <c r="A499" s="45">
        <v>91737</v>
      </c>
      <c r="B499" s="45" t="s">
        <v>151</v>
      </c>
      <c r="C499" s="45" t="s">
        <v>152</v>
      </c>
      <c r="D499" s="45"/>
      <c r="E499" s="45">
        <v>9491</v>
      </c>
      <c r="F499">
        <v>10</v>
      </c>
      <c r="G499" t="s">
        <v>945</v>
      </c>
      <c r="H499" t="s">
        <v>876</v>
      </c>
      <c r="I499" t="s">
        <v>75</v>
      </c>
      <c r="J499" t="s">
        <v>153</v>
      </c>
      <c r="K499" t="s">
        <v>539</v>
      </c>
    </row>
    <row r="500" spans="1:11" ht="12.75">
      <c r="A500" s="45">
        <v>91739</v>
      </c>
      <c r="B500" s="45" t="s">
        <v>156</v>
      </c>
      <c r="C500" s="45" t="s">
        <v>152</v>
      </c>
      <c r="D500" s="45"/>
      <c r="E500" s="45">
        <v>7559</v>
      </c>
      <c r="F500">
        <v>10</v>
      </c>
      <c r="G500" t="s">
        <v>945</v>
      </c>
      <c r="H500" t="s">
        <v>876</v>
      </c>
      <c r="I500" t="s">
        <v>75</v>
      </c>
      <c r="J500" t="s">
        <v>153</v>
      </c>
      <c r="K500" t="s">
        <v>539</v>
      </c>
    </row>
    <row r="501" spans="1:11" ht="12.75">
      <c r="A501" s="45">
        <v>91740</v>
      </c>
      <c r="B501" s="45" t="s">
        <v>80</v>
      </c>
      <c r="C501" s="45" t="s">
        <v>1383</v>
      </c>
      <c r="D501" s="45"/>
      <c r="E501" s="45">
        <v>7800</v>
      </c>
      <c r="F501">
        <v>9</v>
      </c>
      <c r="G501" t="s">
        <v>945</v>
      </c>
      <c r="H501" t="s">
        <v>876</v>
      </c>
      <c r="I501" t="s">
        <v>52</v>
      </c>
      <c r="J501" t="s">
        <v>1384</v>
      </c>
      <c r="K501" t="s">
        <v>536</v>
      </c>
    </row>
    <row r="502" spans="1:11" ht="12.75">
      <c r="A502" s="45">
        <v>91741</v>
      </c>
      <c r="B502" s="45" t="s">
        <v>80</v>
      </c>
      <c r="C502" s="45" t="s">
        <v>1383</v>
      </c>
      <c r="D502" s="45"/>
      <c r="E502" s="45">
        <v>8500</v>
      </c>
      <c r="F502">
        <v>9</v>
      </c>
      <c r="G502" t="s">
        <v>945</v>
      </c>
      <c r="H502" t="s">
        <v>876</v>
      </c>
      <c r="I502" t="s">
        <v>52</v>
      </c>
      <c r="J502" t="s">
        <v>1384</v>
      </c>
      <c r="K502" t="s">
        <v>536</v>
      </c>
    </row>
    <row r="503" spans="1:11" ht="12.75">
      <c r="A503" s="45">
        <v>91743</v>
      </c>
      <c r="B503" s="45" t="s">
        <v>157</v>
      </c>
      <c r="C503" s="45" t="s">
        <v>152</v>
      </c>
      <c r="D503" s="45"/>
      <c r="E503" s="45">
        <v>6180</v>
      </c>
      <c r="F503">
        <v>10</v>
      </c>
      <c r="G503" t="s">
        <v>945</v>
      </c>
      <c r="H503" t="s">
        <v>876</v>
      </c>
      <c r="I503" t="s">
        <v>75</v>
      </c>
      <c r="J503" t="s">
        <v>153</v>
      </c>
      <c r="K503" t="s">
        <v>536</v>
      </c>
    </row>
    <row r="504" spans="1:11" ht="12.75">
      <c r="A504" s="45">
        <v>91744</v>
      </c>
      <c r="B504" s="45" t="s">
        <v>81</v>
      </c>
      <c r="C504" s="45" t="s">
        <v>1383</v>
      </c>
      <c r="D504" s="45"/>
      <c r="E504" s="45">
        <v>6055</v>
      </c>
      <c r="F504">
        <v>9</v>
      </c>
      <c r="G504" t="s">
        <v>945</v>
      </c>
      <c r="H504" t="s">
        <v>876</v>
      </c>
      <c r="I504" t="s">
        <v>52</v>
      </c>
      <c r="J504" t="s">
        <v>1384</v>
      </c>
      <c r="K504" t="s">
        <v>539</v>
      </c>
    </row>
    <row r="505" spans="1:11" ht="12.75">
      <c r="A505" s="45">
        <v>91745</v>
      </c>
      <c r="B505" s="45" t="s">
        <v>82</v>
      </c>
      <c r="C505" s="45" t="s">
        <v>1383</v>
      </c>
      <c r="D505" s="45"/>
      <c r="E505" s="45">
        <v>7813</v>
      </c>
      <c r="F505">
        <v>9</v>
      </c>
      <c r="G505" t="s">
        <v>945</v>
      </c>
      <c r="H505" t="s">
        <v>876</v>
      </c>
      <c r="I505" t="s">
        <v>52</v>
      </c>
      <c r="J505" t="s">
        <v>1384</v>
      </c>
      <c r="K505" t="s">
        <v>539</v>
      </c>
    </row>
    <row r="506" spans="1:11" ht="12.75">
      <c r="A506" s="45">
        <v>91746</v>
      </c>
      <c r="B506" s="45" t="s">
        <v>81</v>
      </c>
      <c r="C506" s="45" t="s">
        <v>1383</v>
      </c>
      <c r="D506" s="45"/>
      <c r="E506" s="45">
        <v>6065</v>
      </c>
      <c r="F506">
        <v>9</v>
      </c>
      <c r="G506" t="s">
        <v>945</v>
      </c>
      <c r="H506" t="s">
        <v>876</v>
      </c>
      <c r="I506" t="s">
        <v>52</v>
      </c>
      <c r="J506" t="s">
        <v>1384</v>
      </c>
      <c r="K506" t="s">
        <v>536</v>
      </c>
    </row>
    <row r="507" spans="1:11" ht="12.75">
      <c r="A507" s="45">
        <v>91747</v>
      </c>
      <c r="B507" s="45" t="s">
        <v>81</v>
      </c>
      <c r="C507" s="45" t="s">
        <v>1383</v>
      </c>
      <c r="D507" s="45"/>
      <c r="E507" s="45">
        <v>6180</v>
      </c>
      <c r="F507">
        <v>9</v>
      </c>
      <c r="G507" t="s">
        <v>945</v>
      </c>
      <c r="H507" t="s">
        <v>876</v>
      </c>
      <c r="I507" t="s">
        <v>52</v>
      </c>
      <c r="J507" t="s">
        <v>1384</v>
      </c>
      <c r="K507" t="s">
        <v>536</v>
      </c>
    </row>
    <row r="508" spans="1:11" ht="12.75">
      <c r="A508" s="45">
        <v>91748</v>
      </c>
      <c r="B508" s="45" t="s">
        <v>83</v>
      </c>
      <c r="C508" s="45" t="s">
        <v>1383</v>
      </c>
      <c r="D508" s="45"/>
      <c r="E508" s="45">
        <v>6554</v>
      </c>
      <c r="F508">
        <v>9</v>
      </c>
      <c r="G508" t="s">
        <v>945</v>
      </c>
      <c r="H508" t="s">
        <v>876</v>
      </c>
      <c r="I508" t="s">
        <v>52</v>
      </c>
      <c r="J508" t="s">
        <v>1384</v>
      </c>
      <c r="K508" t="s">
        <v>539</v>
      </c>
    </row>
    <row r="509" spans="1:11" ht="12.75">
      <c r="A509" s="45">
        <v>91749</v>
      </c>
      <c r="B509" s="45" t="s">
        <v>81</v>
      </c>
      <c r="C509" s="45" t="s">
        <v>1383</v>
      </c>
      <c r="D509" s="45"/>
      <c r="E509" s="45">
        <v>6180</v>
      </c>
      <c r="F509">
        <v>9</v>
      </c>
      <c r="G509" t="s">
        <v>945</v>
      </c>
      <c r="H509" t="s">
        <v>876</v>
      </c>
      <c r="I509" t="s">
        <v>52</v>
      </c>
      <c r="J509" t="s">
        <v>1384</v>
      </c>
      <c r="K509" t="s">
        <v>536</v>
      </c>
    </row>
    <row r="510" spans="1:11" ht="12.75">
      <c r="A510" s="45">
        <v>91750</v>
      </c>
      <c r="B510" s="45" t="s">
        <v>84</v>
      </c>
      <c r="C510" s="45" t="s">
        <v>1383</v>
      </c>
      <c r="D510" s="45"/>
      <c r="E510" s="45">
        <v>8627</v>
      </c>
      <c r="F510">
        <v>9</v>
      </c>
      <c r="G510" t="s">
        <v>945</v>
      </c>
      <c r="H510" t="s">
        <v>876</v>
      </c>
      <c r="I510" t="s">
        <v>75</v>
      </c>
      <c r="J510" t="s">
        <v>1384</v>
      </c>
      <c r="K510" t="s">
        <v>536</v>
      </c>
    </row>
    <row r="511" spans="1:11" ht="12.75">
      <c r="A511" s="45">
        <v>91752</v>
      </c>
      <c r="B511" s="45" t="s">
        <v>117</v>
      </c>
      <c r="C511" s="45" t="s">
        <v>115</v>
      </c>
      <c r="D511" s="45"/>
      <c r="E511" s="45">
        <v>7555</v>
      </c>
      <c r="F511">
        <v>10</v>
      </c>
      <c r="G511" t="s">
        <v>945</v>
      </c>
      <c r="H511" t="s">
        <v>876</v>
      </c>
      <c r="I511" t="s">
        <v>75</v>
      </c>
      <c r="J511" t="s">
        <v>116</v>
      </c>
      <c r="K511" t="s">
        <v>536</v>
      </c>
    </row>
    <row r="512" spans="1:11" ht="12.75">
      <c r="A512" s="45">
        <v>91754</v>
      </c>
      <c r="B512" s="45" t="s">
        <v>85</v>
      </c>
      <c r="C512" s="45" t="s">
        <v>1383</v>
      </c>
      <c r="D512" s="45"/>
      <c r="E512" s="45">
        <v>5248</v>
      </c>
      <c r="F512">
        <v>9</v>
      </c>
      <c r="G512" t="s">
        <v>945</v>
      </c>
      <c r="H512" t="s">
        <v>876</v>
      </c>
      <c r="I512" t="s">
        <v>52</v>
      </c>
      <c r="J512" t="s">
        <v>1384</v>
      </c>
      <c r="K512" t="s">
        <v>536</v>
      </c>
    </row>
    <row r="513" spans="1:11" ht="12.75">
      <c r="A513" s="45">
        <v>91755</v>
      </c>
      <c r="B513" s="45" t="s">
        <v>85</v>
      </c>
      <c r="C513" s="45" t="s">
        <v>1383</v>
      </c>
      <c r="D513" s="45"/>
      <c r="E513" s="45">
        <v>5573</v>
      </c>
      <c r="F513">
        <v>9</v>
      </c>
      <c r="G513" t="s">
        <v>945</v>
      </c>
      <c r="H513" t="s">
        <v>876</v>
      </c>
      <c r="I513" t="s">
        <v>52</v>
      </c>
      <c r="J513" t="s">
        <v>1384</v>
      </c>
      <c r="K513" t="s">
        <v>536</v>
      </c>
    </row>
    <row r="514" spans="1:11" ht="12.75">
      <c r="A514" s="45">
        <v>91756</v>
      </c>
      <c r="B514" s="45" t="s">
        <v>85</v>
      </c>
      <c r="C514" s="45" t="s">
        <v>1383</v>
      </c>
      <c r="D514" s="45"/>
      <c r="E514" s="45">
        <v>5500</v>
      </c>
      <c r="F514">
        <v>9</v>
      </c>
      <c r="G514" t="s">
        <v>945</v>
      </c>
      <c r="H514" t="s">
        <v>876</v>
      </c>
      <c r="I514" t="s">
        <v>52</v>
      </c>
      <c r="J514" t="s">
        <v>1384</v>
      </c>
      <c r="K514" t="s">
        <v>536</v>
      </c>
    </row>
    <row r="515" spans="1:11" ht="12.75">
      <c r="A515" s="45">
        <v>91758</v>
      </c>
      <c r="B515" s="45" t="s">
        <v>158</v>
      </c>
      <c r="C515" s="45" t="s">
        <v>152</v>
      </c>
      <c r="D515" s="45"/>
      <c r="E515" s="45">
        <v>6800</v>
      </c>
      <c r="F515">
        <v>10</v>
      </c>
      <c r="G515" t="s">
        <v>945</v>
      </c>
      <c r="H515" t="s">
        <v>876</v>
      </c>
      <c r="I515" t="s">
        <v>75</v>
      </c>
      <c r="J515" t="s">
        <v>153</v>
      </c>
      <c r="K515" t="s">
        <v>536</v>
      </c>
    </row>
    <row r="516" spans="1:11" ht="12.75">
      <c r="A516" s="45">
        <v>91759</v>
      </c>
      <c r="B516" s="45" t="s">
        <v>113</v>
      </c>
      <c r="C516" s="45" t="s">
        <v>1383</v>
      </c>
      <c r="D516" s="45"/>
      <c r="E516" s="45">
        <v>4001</v>
      </c>
      <c r="F516">
        <v>10</v>
      </c>
      <c r="G516" t="s">
        <v>945</v>
      </c>
      <c r="H516" t="s">
        <v>533</v>
      </c>
      <c r="I516" t="s">
        <v>75</v>
      </c>
      <c r="J516" t="s">
        <v>1384</v>
      </c>
      <c r="K516" t="s">
        <v>536</v>
      </c>
    </row>
    <row r="517" spans="1:11" ht="12.75">
      <c r="A517" s="45">
        <v>91760</v>
      </c>
      <c r="B517" s="45" t="s">
        <v>118</v>
      </c>
      <c r="C517" s="45" t="s">
        <v>115</v>
      </c>
      <c r="D517" s="45"/>
      <c r="E517" s="45">
        <v>9129</v>
      </c>
      <c r="F517">
        <v>10</v>
      </c>
      <c r="G517" t="s">
        <v>945</v>
      </c>
      <c r="H517" t="s">
        <v>876</v>
      </c>
      <c r="I517" t="s">
        <v>75</v>
      </c>
      <c r="J517" t="s">
        <v>116</v>
      </c>
      <c r="K517" t="s">
        <v>536</v>
      </c>
    </row>
    <row r="518" spans="1:11" ht="12.75">
      <c r="A518" s="45">
        <v>91761</v>
      </c>
      <c r="B518" s="45" t="s">
        <v>158</v>
      </c>
      <c r="C518" s="45" t="s">
        <v>152</v>
      </c>
      <c r="D518" s="45"/>
      <c r="E518" s="45">
        <v>7753</v>
      </c>
      <c r="F518">
        <v>10</v>
      </c>
      <c r="G518" t="s">
        <v>945</v>
      </c>
      <c r="H518" t="s">
        <v>876</v>
      </c>
      <c r="I518" t="s">
        <v>75</v>
      </c>
      <c r="J518" t="s">
        <v>153</v>
      </c>
      <c r="K518" t="s">
        <v>536</v>
      </c>
    </row>
    <row r="519" spans="1:11" ht="12.75">
      <c r="A519" s="45">
        <v>91762</v>
      </c>
      <c r="B519" s="45" t="s">
        <v>158</v>
      </c>
      <c r="C519" s="45" t="s">
        <v>152</v>
      </c>
      <c r="D519" s="45"/>
      <c r="E519" s="45">
        <v>6488</v>
      </c>
      <c r="F519">
        <v>10</v>
      </c>
      <c r="G519" t="s">
        <v>945</v>
      </c>
      <c r="H519" t="s">
        <v>876</v>
      </c>
      <c r="I519" t="s">
        <v>75</v>
      </c>
      <c r="J519" t="s">
        <v>153</v>
      </c>
      <c r="K519" t="s">
        <v>536</v>
      </c>
    </row>
    <row r="520" spans="1:11" ht="12.75">
      <c r="A520" s="45">
        <v>91763</v>
      </c>
      <c r="B520" s="45" t="s">
        <v>159</v>
      </c>
      <c r="C520" s="45" t="s">
        <v>152</v>
      </c>
      <c r="D520" s="45"/>
      <c r="E520" s="45">
        <v>6556</v>
      </c>
      <c r="F520">
        <v>10</v>
      </c>
      <c r="G520" t="s">
        <v>945</v>
      </c>
      <c r="H520" t="s">
        <v>876</v>
      </c>
      <c r="I520" t="s">
        <v>75</v>
      </c>
      <c r="J520" t="s">
        <v>153</v>
      </c>
      <c r="K520" t="s">
        <v>536</v>
      </c>
    </row>
    <row r="521" spans="1:11" ht="12.75">
      <c r="A521" s="45">
        <v>91764</v>
      </c>
      <c r="B521" s="45" t="s">
        <v>158</v>
      </c>
      <c r="C521" s="45" t="s">
        <v>152</v>
      </c>
      <c r="D521" s="45"/>
      <c r="E521" s="45">
        <v>6365</v>
      </c>
      <c r="F521">
        <v>10</v>
      </c>
      <c r="G521" t="s">
        <v>945</v>
      </c>
      <c r="H521" t="s">
        <v>876</v>
      </c>
      <c r="I521" t="s">
        <v>75</v>
      </c>
      <c r="J521" t="s">
        <v>153</v>
      </c>
      <c r="K521" t="s">
        <v>536</v>
      </c>
    </row>
    <row r="522" spans="1:11" ht="12.75">
      <c r="A522" s="45">
        <v>91765</v>
      </c>
      <c r="B522" s="45" t="s">
        <v>86</v>
      </c>
      <c r="C522" s="45" t="s">
        <v>1383</v>
      </c>
      <c r="D522" s="45"/>
      <c r="E522" s="45">
        <v>8170</v>
      </c>
      <c r="F522">
        <v>9</v>
      </c>
      <c r="G522" t="s">
        <v>945</v>
      </c>
      <c r="H522" t="s">
        <v>876</v>
      </c>
      <c r="I522" t="s">
        <v>75</v>
      </c>
      <c r="J522" t="s">
        <v>1384</v>
      </c>
      <c r="K522" t="s">
        <v>539</v>
      </c>
    </row>
    <row r="523" spans="1:11" ht="12.75">
      <c r="A523" s="45">
        <v>91766</v>
      </c>
      <c r="B523" s="45" t="s">
        <v>87</v>
      </c>
      <c r="C523" s="45" t="s">
        <v>1383</v>
      </c>
      <c r="D523" s="45"/>
      <c r="E523" s="45">
        <v>5962</v>
      </c>
      <c r="F523">
        <v>9</v>
      </c>
      <c r="G523" t="s">
        <v>945</v>
      </c>
      <c r="H523" t="s">
        <v>876</v>
      </c>
      <c r="I523" t="s">
        <v>75</v>
      </c>
      <c r="J523" t="s">
        <v>1384</v>
      </c>
      <c r="K523" t="s">
        <v>539</v>
      </c>
    </row>
    <row r="524" spans="1:11" ht="12.75">
      <c r="A524" s="45">
        <v>91767</v>
      </c>
      <c r="B524" s="45" t="s">
        <v>87</v>
      </c>
      <c r="C524" s="45" t="s">
        <v>1383</v>
      </c>
      <c r="D524" s="45"/>
      <c r="E524" s="45">
        <v>6195</v>
      </c>
      <c r="F524">
        <v>9</v>
      </c>
      <c r="G524" t="s">
        <v>945</v>
      </c>
      <c r="H524" t="s">
        <v>876</v>
      </c>
      <c r="I524" t="s">
        <v>75</v>
      </c>
      <c r="J524" t="s">
        <v>1384</v>
      </c>
      <c r="K524" t="s">
        <v>536</v>
      </c>
    </row>
    <row r="525" spans="1:11" ht="12.75">
      <c r="A525" s="45">
        <v>91768</v>
      </c>
      <c r="B525" s="45" t="s">
        <v>87</v>
      </c>
      <c r="C525" s="45" t="s">
        <v>1383</v>
      </c>
      <c r="D525" s="45"/>
      <c r="E525" s="45">
        <v>6033</v>
      </c>
      <c r="F525">
        <v>9</v>
      </c>
      <c r="G525" t="s">
        <v>945</v>
      </c>
      <c r="H525" t="s">
        <v>876</v>
      </c>
      <c r="I525" t="s">
        <v>75</v>
      </c>
      <c r="J525" t="s">
        <v>1384</v>
      </c>
      <c r="K525" t="s">
        <v>536</v>
      </c>
    </row>
    <row r="526" spans="1:11" ht="12.75">
      <c r="A526" s="45">
        <v>91769</v>
      </c>
      <c r="B526" s="45" t="s">
        <v>87</v>
      </c>
      <c r="C526" s="45" t="s">
        <v>1383</v>
      </c>
      <c r="D526" s="45"/>
      <c r="E526" s="45">
        <v>6180</v>
      </c>
      <c r="F526">
        <v>9</v>
      </c>
      <c r="G526" t="s">
        <v>945</v>
      </c>
      <c r="H526" t="s">
        <v>876</v>
      </c>
      <c r="I526" t="s">
        <v>75</v>
      </c>
      <c r="J526" t="s">
        <v>1384</v>
      </c>
      <c r="K526" t="s">
        <v>536</v>
      </c>
    </row>
    <row r="527" spans="1:11" ht="12.75">
      <c r="A527" s="45">
        <v>91770</v>
      </c>
      <c r="B527" s="45" t="s">
        <v>88</v>
      </c>
      <c r="C527" s="45" t="s">
        <v>1383</v>
      </c>
      <c r="D527" s="45"/>
      <c r="E527" s="45">
        <v>5256</v>
      </c>
      <c r="F527">
        <v>9</v>
      </c>
      <c r="G527" t="s">
        <v>945</v>
      </c>
      <c r="H527" t="s">
        <v>876</v>
      </c>
      <c r="I527" t="s">
        <v>52</v>
      </c>
      <c r="J527" t="s">
        <v>1384</v>
      </c>
      <c r="K527" t="s">
        <v>536</v>
      </c>
    </row>
    <row r="528" spans="1:11" ht="12.75">
      <c r="A528" s="45">
        <v>91771</v>
      </c>
      <c r="B528" s="45" t="s">
        <v>88</v>
      </c>
      <c r="C528" s="45" t="s">
        <v>1383</v>
      </c>
      <c r="D528" s="45"/>
      <c r="E528" s="45">
        <v>6180</v>
      </c>
      <c r="F528">
        <v>9</v>
      </c>
      <c r="G528" t="s">
        <v>945</v>
      </c>
      <c r="H528" t="s">
        <v>876</v>
      </c>
      <c r="I528" t="s">
        <v>52</v>
      </c>
      <c r="J528" t="s">
        <v>1384</v>
      </c>
      <c r="K528" t="s">
        <v>536</v>
      </c>
    </row>
    <row r="529" spans="1:11" ht="12.75">
      <c r="A529" s="45">
        <v>91772</v>
      </c>
      <c r="B529" s="45" t="s">
        <v>88</v>
      </c>
      <c r="C529" s="45" t="s">
        <v>1383</v>
      </c>
      <c r="D529" s="45"/>
      <c r="E529" s="45">
        <v>6180</v>
      </c>
      <c r="F529">
        <v>9</v>
      </c>
      <c r="G529" t="s">
        <v>945</v>
      </c>
      <c r="H529" t="s">
        <v>876</v>
      </c>
      <c r="I529" t="s">
        <v>52</v>
      </c>
      <c r="J529" t="s">
        <v>1384</v>
      </c>
      <c r="K529" t="s">
        <v>536</v>
      </c>
    </row>
    <row r="530" spans="1:11" ht="12.75">
      <c r="A530" s="45">
        <v>91773</v>
      </c>
      <c r="B530" s="45" t="s">
        <v>89</v>
      </c>
      <c r="C530" s="45" t="s">
        <v>1383</v>
      </c>
      <c r="D530" s="45"/>
      <c r="E530" s="45">
        <v>8510</v>
      </c>
      <c r="F530">
        <v>9</v>
      </c>
      <c r="G530" t="s">
        <v>945</v>
      </c>
      <c r="H530" t="s">
        <v>876</v>
      </c>
      <c r="I530" t="s">
        <v>75</v>
      </c>
      <c r="J530" t="s">
        <v>1384</v>
      </c>
      <c r="K530" t="s">
        <v>536</v>
      </c>
    </row>
    <row r="531" spans="1:11" ht="12.75">
      <c r="A531" s="45">
        <v>91775</v>
      </c>
      <c r="B531" s="45" t="s">
        <v>90</v>
      </c>
      <c r="C531" s="45" t="s">
        <v>1383</v>
      </c>
      <c r="D531" s="45"/>
      <c r="E531" s="45">
        <v>6358</v>
      </c>
      <c r="F531">
        <v>9</v>
      </c>
      <c r="G531" t="s">
        <v>945</v>
      </c>
      <c r="H531" t="s">
        <v>876</v>
      </c>
      <c r="I531" t="s">
        <v>52</v>
      </c>
      <c r="J531" t="s">
        <v>1384</v>
      </c>
      <c r="K531" t="s">
        <v>536</v>
      </c>
    </row>
    <row r="532" spans="1:11" ht="12.75">
      <c r="A532" s="45">
        <v>91776</v>
      </c>
      <c r="B532" s="45" t="s">
        <v>90</v>
      </c>
      <c r="C532" s="45" t="s">
        <v>1383</v>
      </c>
      <c r="D532" s="45"/>
      <c r="E532" s="45">
        <v>4983</v>
      </c>
      <c r="F532">
        <v>9</v>
      </c>
      <c r="G532" t="s">
        <v>945</v>
      </c>
      <c r="H532" t="s">
        <v>876</v>
      </c>
      <c r="I532" t="s">
        <v>52</v>
      </c>
      <c r="J532" t="s">
        <v>1384</v>
      </c>
      <c r="K532" t="s">
        <v>536</v>
      </c>
    </row>
    <row r="533" spans="1:11" ht="12.75">
      <c r="A533" s="45">
        <v>91778</v>
      </c>
      <c r="B533" s="45" t="s">
        <v>90</v>
      </c>
      <c r="C533" s="45" t="s">
        <v>1383</v>
      </c>
      <c r="D533" s="45"/>
      <c r="E533" s="45">
        <v>6180</v>
      </c>
      <c r="F533">
        <v>9</v>
      </c>
      <c r="G533" t="s">
        <v>945</v>
      </c>
      <c r="H533" t="s">
        <v>876</v>
      </c>
      <c r="I533" t="s">
        <v>52</v>
      </c>
      <c r="J533" t="s">
        <v>1384</v>
      </c>
      <c r="K533" t="s">
        <v>536</v>
      </c>
    </row>
    <row r="534" spans="1:11" ht="12.75">
      <c r="A534" s="45">
        <v>91780</v>
      </c>
      <c r="B534" s="45" t="s">
        <v>91</v>
      </c>
      <c r="C534" s="45" t="s">
        <v>1383</v>
      </c>
      <c r="D534" s="45"/>
      <c r="E534" s="45">
        <v>6048</v>
      </c>
      <c r="F534">
        <v>9</v>
      </c>
      <c r="G534" t="s">
        <v>945</v>
      </c>
      <c r="H534" t="s">
        <v>876</v>
      </c>
      <c r="I534" t="s">
        <v>52</v>
      </c>
      <c r="J534" t="s">
        <v>1384</v>
      </c>
      <c r="K534" t="s">
        <v>536</v>
      </c>
    </row>
    <row r="535" spans="1:11" ht="12.75">
      <c r="A535" s="45">
        <v>91784</v>
      </c>
      <c r="B535" s="45" t="s">
        <v>160</v>
      </c>
      <c r="C535" s="45" t="s">
        <v>152</v>
      </c>
      <c r="D535" s="45"/>
      <c r="E535" s="45">
        <v>9631</v>
      </c>
      <c r="F535">
        <v>10</v>
      </c>
      <c r="G535" t="s">
        <v>945</v>
      </c>
      <c r="H535" t="s">
        <v>876</v>
      </c>
      <c r="I535" t="s">
        <v>75</v>
      </c>
      <c r="J535" t="s">
        <v>153</v>
      </c>
      <c r="K535" t="s">
        <v>536</v>
      </c>
    </row>
    <row r="536" spans="1:11" ht="12.75">
      <c r="A536" s="45">
        <v>91785</v>
      </c>
      <c r="B536" s="45" t="s">
        <v>160</v>
      </c>
      <c r="C536" s="45" t="s">
        <v>152</v>
      </c>
      <c r="D536" s="45"/>
      <c r="E536" s="45">
        <v>8094</v>
      </c>
      <c r="F536">
        <v>10</v>
      </c>
      <c r="G536" t="s">
        <v>945</v>
      </c>
      <c r="H536" t="s">
        <v>876</v>
      </c>
      <c r="I536" t="s">
        <v>75</v>
      </c>
      <c r="J536" t="s">
        <v>153</v>
      </c>
      <c r="K536" t="s">
        <v>536</v>
      </c>
    </row>
    <row r="537" spans="1:11" ht="12.75">
      <c r="A537" s="45">
        <v>91786</v>
      </c>
      <c r="B537" s="45" t="s">
        <v>160</v>
      </c>
      <c r="C537" s="45" t="s">
        <v>152</v>
      </c>
      <c r="D537" s="45"/>
      <c r="E537" s="45">
        <v>6558</v>
      </c>
      <c r="F537">
        <v>10</v>
      </c>
      <c r="G537" t="s">
        <v>945</v>
      </c>
      <c r="H537" t="s">
        <v>876</v>
      </c>
      <c r="I537" t="s">
        <v>75</v>
      </c>
      <c r="J537" t="s">
        <v>153</v>
      </c>
      <c r="K537" t="s">
        <v>536</v>
      </c>
    </row>
    <row r="538" spans="1:11" ht="12.75">
      <c r="A538" s="45">
        <v>91788</v>
      </c>
      <c r="B538" s="45" t="s">
        <v>92</v>
      </c>
      <c r="C538" s="45" t="s">
        <v>1383</v>
      </c>
      <c r="D538" s="45"/>
      <c r="E538" s="45">
        <v>6180</v>
      </c>
      <c r="F538">
        <v>9</v>
      </c>
      <c r="G538" t="s">
        <v>945</v>
      </c>
      <c r="H538" t="s">
        <v>876</v>
      </c>
      <c r="I538" t="s">
        <v>75</v>
      </c>
      <c r="J538" t="s">
        <v>1384</v>
      </c>
      <c r="K538" t="s">
        <v>536</v>
      </c>
    </row>
    <row r="539" spans="1:11" ht="12.75">
      <c r="A539" s="45">
        <v>91789</v>
      </c>
      <c r="B539" s="45" t="s">
        <v>92</v>
      </c>
      <c r="C539" s="45" t="s">
        <v>1383</v>
      </c>
      <c r="D539" s="45"/>
      <c r="E539" s="45">
        <v>7879</v>
      </c>
      <c r="F539">
        <v>9</v>
      </c>
      <c r="G539" t="s">
        <v>945</v>
      </c>
      <c r="H539" t="s">
        <v>876</v>
      </c>
      <c r="I539" t="s">
        <v>75</v>
      </c>
      <c r="J539" t="s">
        <v>1384</v>
      </c>
      <c r="K539" t="s">
        <v>536</v>
      </c>
    </row>
    <row r="540" spans="1:11" ht="12.75">
      <c r="A540" s="45">
        <v>91790</v>
      </c>
      <c r="B540" s="45" t="s">
        <v>93</v>
      </c>
      <c r="C540" s="45" t="s">
        <v>1383</v>
      </c>
      <c r="D540" s="45"/>
      <c r="E540" s="45">
        <v>6792</v>
      </c>
      <c r="F540">
        <v>9</v>
      </c>
      <c r="G540" t="s">
        <v>945</v>
      </c>
      <c r="H540" t="s">
        <v>876</v>
      </c>
      <c r="I540" t="s">
        <v>52</v>
      </c>
      <c r="J540" t="s">
        <v>1384</v>
      </c>
      <c r="K540" t="s">
        <v>536</v>
      </c>
    </row>
    <row r="541" spans="1:11" ht="12.75">
      <c r="A541" s="45">
        <v>91791</v>
      </c>
      <c r="B541" s="45" t="s">
        <v>93</v>
      </c>
      <c r="C541" s="45" t="s">
        <v>1383</v>
      </c>
      <c r="D541" s="45"/>
      <c r="E541" s="45">
        <v>7892</v>
      </c>
      <c r="F541">
        <v>9</v>
      </c>
      <c r="G541" t="s">
        <v>945</v>
      </c>
      <c r="H541" t="s">
        <v>876</v>
      </c>
      <c r="I541" t="s">
        <v>52</v>
      </c>
      <c r="J541" t="s">
        <v>1384</v>
      </c>
      <c r="K541" t="s">
        <v>536</v>
      </c>
    </row>
    <row r="542" spans="1:11" ht="12.75">
      <c r="A542" s="45">
        <v>91792</v>
      </c>
      <c r="B542" s="45" t="s">
        <v>93</v>
      </c>
      <c r="C542" s="45" t="s">
        <v>1383</v>
      </c>
      <c r="D542" s="45"/>
      <c r="E542" s="45">
        <v>6651</v>
      </c>
      <c r="F542">
        <v>9</v>
      </c>
      <c r="G542" t="s">
        <v>945</v>
      </c>
      <c r="H542" t="s">
        <v>876</v>
      </c>
      <c r="I542" t="s">
        <v>52</v>
      </c>
      <c r="J542" t="s">
        <v>1384</v>
      </c>
      <c r="K542" t="s">
        <v>536</v>
      </c>
    </row>
    <row r="543" spans="1:11" ht="12.75">
      <c r="A543" s="45">
        <v>91793</v>
      </c>
      <c r="B543" s="45" t="s">
        <v>93</v>
      </c>
      <c r="C543" s="45" t="s">
        <v>1383</v>
      </c>
      <c r="D543" s="45"/>
      <c r="E543" s="45">
        <v>6180</v>
      </c>
      <c r="F543">
        <v>9</v>
      </c>
      <c r="G543" t="s">
        <v>945</v>
      </c>
      <c r="H543" t="s">
        <v>876</v>
      </c>
      <c r="I543" t="s">
        <v>52</v>
      </c>
      <c r="J543" t="s">
        <v>1384</v>
      </c>
      <c r="K543" t="s">
        <v>536</v>
      </c>
    </row>
    <row r="544" spans="1:11" ht="12.75">
      <c r="A544" s="45">
        <v>91795</v>
      </c>
      <c r="B544" s="45" t="s">
        <v>92</v>
      </c>
      <c r="C544" s="45" t="s">
        <v>1383</v>
      </c>
      <c r="D544" s="45"/>
      <c r="E544" s="45">
        <v>6180</v>
      </c>
      <c r="F544">
        <v>9</v>
      </c>
      <c r="G544" t="s">
        <v>945</v>
      </c>
      <c r="H544" t="s">
        <v>876</v>
      </c>
      <c r="I544" t="s">
        <v>75</v>
      </c>
      <c r="J544" t="s">
        <v>1384</v>
      </c>
      <c r="K544" t="s">
        <v>536</v>
      </c>
    </row>
    <row r="545" spans="1:11" ht="12.75">
      <c r="A545" s="45">
        <v>91797</v>
      </c>
      <c r="B545" s="45" t="s">
        <v>73</v>
      </c>
      <c r="C545" s="45" t="s">
        <v>1383</v>
      </c>
      <c r="D545" s="45"/>
      <c r="E545" s="45">
        <v>6180</v>
      </c>
      <c r="F545">
        <v>9</v>
      </c>
      <c r="G545" t="s">
        <v>945</v>
      </c>
      <c r="H545" t="s">
        <v>876</v>
      </c>
      <c r="I545" t="s">
        <v>52</v>
      </c>
      <c r="J545" t="s">
        <v>1384</v>
      </c>
      <c r="K545" t="s">
        <v>536</v>
      </c>
    </row>
    <row r="546" spans="1:11" ht="12.75">
      <c r="A546" s="45">
        <v>91798</v>
      </c>
      <c r="B546" s="45" t="s">
        <v>158</v>
      </c>
      <c r="C546" s="45" t="s">
        <v>152</v>
      </c>
      <c r="D546" s="45"/>
      <c r="E546" s="45">
        <v>6400</v>
      </c>
      <c r="F546">
        <v>10</v>
      </c>
      <c r="G546" t="s">
        <v>945</v>
      </c>
      <c r="H546" t="s">
        <v>876</v>
      </c>
      <c r="I546" t="s">
        <v>75</v>
      </c>
      <c r="J546" t="s">
        <v>153</v>
      </c>
      <c r="K546" t="s">
        <v>536</v>
      </c>
    </row>
    <row r="547" spans="1:11" ht="12.75">
      <c r="A547" s="45">
        <v>91799</v>
      </c>
      <c r="B547" s="45" t="s">
        <v>87</v>
      </c>
      <c r="C547" s="45" t="s">
        <v>1383</v>
      </c>
      <c r="D547" s="45"/>
      <c r="E547" s="45">
        <v>6180</v>
      </c>
      <c r="F547">
        <v>9</v>
      </c>
      <c r="G547" t="s">
        <v>945</v>
      </c>
      <c r="H547" t="s">
        <v>876</v>
      </c>
      <c r="I547" t="s">
        <v>75</v>
      </c>
      <c r="J547" t="s">
        <v>1384</v>
      </c>
      <c r="K547" t="s">
        <v>536</v>
      </c>
    </row>
    <row r="548" spans="1:11" ht="12.75">
      <c r="A548" s="45">
        <v>91801</v>
      </c>
      <c r="B548" s="45" t="s">
        <v>94</v>
      </c>
      <c r="C548" s="45" t="s">
        <v>1383</v>
      </c>
      <c r="D548" s="45"/>
      <c r="E548" s="45">
        <v>4678</v>
      </c>
      <c r="F548">
        <v>9</v>
      </c>
      <c r="G548" t="s">
        <v>945</v>
      </c>
      <c r="H548" t="s">
        <v>876</v>
      </c>
      <c r="I548" t="s">
        <v>52</v>
      </c>
      <c r="J548" t="s">
        <v>1384</v>
      </c>
      <c r="K548" t="s">
        <v>536</v>
      </c>
    </row>
    <row r="549" spans="1:11" ht="12.75">
      <c r="A549" s="45">
        <v>91802</v>
      </c>
      <c r="B549" s="45" t="s">
        <v>94</v>
      </c>
      <c r="C549" s="45" t="s">
        <v>1383</v>
      </c>
      <c r="D549" s="45"/>
      <c r="E549" s="45">
        <v>4700</v>
      </c>
      <c r="F549">
        <v>9</v>
      </c>
      <c r="G549" t="s">
        <v>945</v>
      </c>
      <c r="H549" t="s">
        <v>876</v>
      </c>
      <c r="I549" t="s">
        <v>52</v>
      </c>
      <c r="J549" t="s">
        <v>1384</v>
      </c>
      <c r="K549" t="s">
        <v>536</v>
      </c>
    </row>
    <row r="550" spans="1:11" ht="12.75">
      <c r="A550" s="45">
        <v>91803</v>
      </c>
      <c r="B550" s="45" t="s">
        <v>94</v>
      </c>
      <c r="C550" s="45" t="s">
        <v>1383</v>
      </c>
      <c r="D550" s="45"/>
      <c r="E550" s="45">
        <v>4790</v>
      </c>
      <c r="F550">
        <v>9</v>
      </c>
      <c r="G550" t="s">
        <v>945</v>
      </c>
      <c r="H550" t="s">
        <v>876</v>
      </c>
      <c r="I550" t="s">
        <v>52</v>
      </c>
      <c r="J550" t="s">
        <v>1384</v>
      </c>
      <c r="K550" t="s">
        <v>536</v>
      </c>
    </row>
    <row r="551" spans="1:11" ht="12.75">
      <c r="A551" s="45">
        <v>91804</v>
      </c>
      <c r="B551" s="45" t="s">
        <v>94</v>
      </c>
      <c r="C551" s="45" t="s">
        <v>1383</v>
      </c>
      <c r="D551" s="45"/>
      <c r="E551" s="45">
        <v>4700</v>
      </c>
      <c r="F551">
        <v>9</v>
      </c>
      <c r="G551" t="s">
        <v>945</v>
      </c>
      <c r="H551" t="s">
        <v>876</v>
      </c>
      <c r="I551" t="s">
        <v>52</v>
      </c>
      <c r="J551" t="s">
        <v>1384</v>
      </c>
      <c r="K551" t="s">
        <v>536</v>
      </c>
    </row>
    <row r="552" spans="1:11" ht="12.75">
      <c r="A552" s="45">
        <v>91841</v>
      </c>
      <c r="B552" s="45" t="s">
        <v>94</v>
      </c>
      <c r="C552" s="45" t="s">
        <v>1383</v>
      </c>
      <c r="D552" s="45"/>
      <c r="E552" s="45">
        <v>4700</v>
      </c>
      <c r="F552">
        <v>9</v>
      </c>
      <c r="G552" t="s">
        <v>945</v>
      </c>
      <c r="H552" t="s">
        <v>876</v>
      </c>
      <c r="I552" t="s">
        <v>52</v>
      </c>
      <c r="J552" t="s">
        <v>1384</v>
      </c>
      <c r="K552" t="s">
        <v>536</v>
      </c>
    </row>
    <row r="553" spans="1:11" ht="12.75">
      <c r="A553" s="45">
        <v>91896</v>
      </c>
      <c r="B553" s="45" t="s">
        <v>94</v>
      </c>
      <c r="C553" s="45" t="s">
        <v>1383</v>
      </c>
      <c r="D553" s="45"/>
      <c r="E553" s="45">
        <v>4700</v>
      </c>
      <c r="F553">
        <v>9</v>
      </c>
      <c r="G553" t="s">
        <v>945</v>
      </c>
      <c r="H553" t="s">
        <v>876</v>
      </c>
      <c r="I553" t="s">
        <v>52</v>
      </c>
      <c r="J553" t="s">
        <v>1384</v>
      </c>
      <c r="K553" t="s">
        <v>536</v>
      </c>
    </row>
    <row r="554" spans="1:11" ht="12.75">
      <c r="A554" s="45">
        <v>91899</v>
      </c>
      <c r="B554" s="45" t="s">
        <v>94</v>
      </c>
      <c r="C554" s="45" t="s">
        <v>1383</v>
      </c>
      <c r="D554" s="45"/>
      <c r="E554" s="45">
        <v>4700</v>
      </c>
      <c r="F554">
        <v>9</v>
      </c>
      <c r="G554" t="s">
        <v>945</v>
      </c>
      <c r="H554" t="s">
        <v>876</v>
      </c>
      <c r="I554" t="s">
        <v>52</v>
      </c>
      <c r="J554" t="s">
        <v>1384</v>
      </c>
      <c r="K554" t="s">
        <v>564</v>
      </c>
    </row>
    <row r="555" spans="1:11" ht="12.75">
      <c r="A555" s="45">
        <v>91901</v>
      </c>
      <c r="B555" s="45" t="s">
        <v>278</v>
      </c>
      <c r="C555" s="45" t="s">
        <v>279</v>
      </c>
      <c r="D555" s="45"/>
      <c r="E555" s="45">
        <v>9294</v>
      </c>
      <c r="F555">
        <v>13</v>
      </c>
      <c r="G555" t="s">
        <v>275</v>
      </c>
      <c r="H555" t="s">
        <v>275</v>
      </c>
      <c r="I555" t="s">
        <v>280</v>
      </c>
      <c r="J555" t="s">
        <v>281</v>
      </c>
      <c r="K555" t="s">
        <v>536</v>
      </c>
    </row>
    <row r="556" spans="1:11" ht="12.75">
      <c r="A556" s="45">
        <v>91902</v>
      </c>
      <c r="B556" s="45" t="s">
        <v>282</v>
      </c>
      <c r="C556" s="45" t="s">
        <v>279</v>
      </c>
      <c r="D556" s="45"/>
      <c r="E556" s="45">
        <v>7917</v>
      </c>
      <c r="F556">
        <v>13</v>
      </c>
      <c r="G556" t="s">
        <v>275</v>
      </c>
      <c r="H556" t="s">
        <v>275</v>
      </c>
      <c r="I556" t="s">
        <v>280</v>
      </c>
      <c r="J556" t="s">
        <v>281</v>
      </c>
      <c r="K556" t="s">
        <v>536</v>
      </c>
    </row>
    <row r="557" spans="1:11" ht="12.75">
      <c r="A557" s="45">
        <v>91903</v>
      </c>
      <c r="B557" s="45" t="s">
        <v>278</v>
      </c>
      <c r="C557" s="45" t="s">
        <v>279</v>
      </c>
      <c r="D557" s="45"/>
      <c r="E557" s="45">
        <v>6180</v>
      </c>
      <c r="F557">
        <v>13</v>
      </c>
      <c r="G557" t="s">
        <v>275</v>
      </c>
      <c r="H557" t="s">
        <v>275</v>
      </c>
      <c r="I557" t="s">
        <v>280</v>
      </c>
      <c r="J557" t="s">
        <v>281</v>
      </c>
      <c r="K557" t="s">
        <v>536</v>
      </c>
    </row>
    <row r="558" spans="1:11" ht="12.75">
      <c r="A558" s="45">
        <v>91905</v>
      </c>
      <c r="B558" s="45" t="s">
        <v>283</v>
      </c>
      <c r="C558" s="45" t="s">
        <v>279</v>
      </c>
      <c r="D558" s="45"/>
      <c r="E558" s="45">
        <v>6435</v>
      </c>
      <c r="F558">
        <v>13</v>
      </c>
      <c r="G558" t="s">
        <v>275</v>
      </c>
      <c r="H558" t="s">
        <v>275</v>
      </c>
      <c r="I558" t="s">
        <v>280</v>
      </c>
      <c r="J558" t="s">
        <v>281</v>
      </c>
      <c r="K558" t="s">
        <v>536</v>
      </c>
    </row>
    <row r="559" spans="1:11" ht="12.75">
      <c r="A559" s="45">
        <v>91906</v>
      </c>
      <c r="B559" s="45" t="s">
        <v>284</v>
      </c>
      <c r="C559" s="45" t="s">
        <v>279</v>
      </c>
      <c r="D559" s="45"/>
      <c r="E559" s="45">
        <v>7130</v>
      </c>
      <c r="F559">
        <v>13</v>
      </c>
      <c r="G559" t="s">
        <v>275</v>
      </c>
      <c r="H559" t="s">
        <v>275</v>
      </c>
      <c r="I559" t="s">
        <v>280</v>
      </c>
      <c r="J559" t="s">
        <v>281</v>
      </c>
      <c r="K559" t="s">
        <v>536</v>
      </c>
    </row>
    <row r="560" spans="1:11" ht="12.75">
      <c r="A560" s="45">
        <v>91908</v>
      </c>
      <c r="B560" s="45" t="s">
        <v>282</v>
      </c>
      <c r="C560" s="45" t="s">
        <v>279</v>
      </c>
      <c r="D560" s="45"/>
      <c r="E560" s="45">
        <v>6180</v>
      </c>
      <c r="F560">
        <v>13</v>
      </c>
      <c r="G560" t="s">
        <v>275</v>
      </c>
      <c r="H560" t="s">
        <v>275</v>
      </c>
      <c r="I560" t="s">
        <v>280</v>
      </c>
      <c r="J560" t="s">
        <v>281</v>
      </c>
      <c r="K560" t="s">
        <v>536</v>
      </c>
    </row>
    <row r="561" spans="1:11" ht="12.75">
      <c r="A561" s="45">
        <v>91909</v>
      </c>
      <c r="B561" s="45" t="s">
        <v>285</v>
      </c>
      <c r="C561" s="45" t="s">
        <v>279</v>
      </c>
      <c r="D561" s="45"/>
      <c r="E561" s="45">
        <v>6180</v>
      </c>
      <c r="F561">
        <v>13</v>
      </c>
      <c r="G561" t="s">
        <v>275</v>
      </c>
      <c r="H561" t="s">
        <v>275</v>
      </c>
      <c r="I561" t="s">
        <v>280</v>
      </c>
      <c r="J561" t="s">
        <v>281</v>
      </c>
      <c r="K561" t="s">
        <v>536</v>
      </c>
    </row>
    <row r="562" spans="1:11" ht="12.75">
      <c r="A562" s="45">
        <v>91910</v>
      </c>
      <c r="B562" s="45" t="s">
        <v>285</v>
      </c>
      <c r="C562" s="45" t="s">
        <v>279</v>
      </c>
      <c r="D562" s="45"/>
      <c r="E562" s="45">
        <v>4523</v>
      </c>
      <c r="F562">
        <v>13</v>
      </c>
      <c r="G562" t="s">
        <v>275</v>
      </c>
      <c r="H562" t="s">
        <v>275</v>
      </c>
      <c r="I562" t="s">
        <v>280</v>
      </c>
      <c r="J562" t="s">
        <v>281</v>
      </c>
      <c r="K562" t="s">
        <v>536</v>
      </c>
    </row>
    <row r="563" spans="1:11" ht="12.75">
      <c r="A563" s="45">
        <v>91911</v>
      </c>
      <c r="B563" s="45" t="s">
        <v>285</v>
      </c>
      <c r="C563" s="45" t="s">
        <v>279</v>
      </c>
      <c r="D563" s="45"/>
      <c r="E563" s="45">
        <v>4784</v>
      </c>
      <c r="F563">
        <v>13</v>
      </c>
      <c r="G563" t="s">
        <v>275</v>
      </c>
      <c r="H563" t="s">
        <v>275</v>
      </c>
      <c r="I563" t="s">
        <v>280</v>
      </c>
      <c r="J563" t="s">
        <v>281</v>
      </c>
      <c r="K563" t="s">
        <v>536</v>
      </c>
    </row>
    <row r="564" spans="1:11" ht="12.75">
      <c r="A564" s="45">
        <v>91912</v>
      </c>
      <c r="B564" s="45" t="s">
        <v>285</v>
      </c>
      <c r="C564" s="45" t="s">
        <v>279</v>
      </c>
      <c r="D564" s="45"/>
      <c r="E564" s="45">
        <v>6180</v>
      </c>
      <c r="F564">
        <v>13</v>
      </c>
      <c r="G564" t="s">
        <v>275</v>
      </c>
      <c r="H564" t="s">
        <v>275</v>
      </c>
      <c r="I564" t="s">
        <v>280</v>
      </c>
      <c r="J564" t="s">
        <v>281</v>
      </c>
      <c r="K564" t="s">
        <v>536</v>
      </c>
    </row>
    <row r="565" spans="1:11" ht="12.75">
      <c r="A565" s="45">
        <v>91913</v>
      </c>
      <c r="B565" s="45" t="s">
        <v>285</v>
      </c>
      <c r="C565" s="45" t="s">
        <v>279</v>
      </c>
      <c r="D565" s="45"/>
      <c r="E565" s="45">
        <v>5583</v>
      </c>
      <c r="F565">
        <v>13</v>
      </c>
      <c r="G565" t="s">
        <v>275</v>
      </c>
      <c r="H565" t="s">
        <v>275</v>
      </c>
      <c r="I565" t="s">
        <v>280</v>
      </c>
      <c r="J565" t="s">
        <v>281</v>
      </c>
      <c r="K565" t="s">
        <v>536</v>
      </c>
    </row>
    <row r="566" spans="1:11" ht="12.75">
      <c r="A566" s="45">
        <v>91914</v>
      </c>
      <c r="B566" s="45" t="s">
        <v>285</v>
      </c>
      <c r="C566" s="45" t="s">
        <v>279</v>
      </c>
      <c r="D566" s="45"/>
      <c r="E566" s="45">
        <v>4429</v>
      </c>
      <c r="F566">
        <v>13</v>
      </c>
      <c r="G566" t="s">
        <v>275</v>
      </c>
      <c r="H566" t="s">
        <v>275</v>
      </c>
      <c r="I566" t="s">
        <v>280</v>
      </c>
      <c r="J566" t="s">
        <v>281</v>
      </c>
      <c r="K566" t="s">
        <v>536</v>
      </c>
    </row>
    <row r="567" spans="1:11" ht="12.75">
      <c r="A567" s="45">
        <v>91915</v>
      </c>
      <c r="B567" s="45" t="s">
        <v>285</v>
      </c>
      <c r="C567" s="45" t="s">
        <v>279</v>
      </c>
      <c r="D567" s="45"/>
      <c r="E567" s="45">
        <v>5087</v>
      </c>
      <c r="F567">
        <v>13</v>
      </c>
      <c r="G567" t="s">
        <v>275</v>
      </c>
      <c r="H567" t="s">
        <v>275</v>
      </c>
      <c r="I567" t="s">
        <v>280</v>
      </c>
      <c r="J567" t="s">
        <v>281</v>
      </c>
      <c r="K567" t="s">
        <v>536</v>
      </c>
    </row>
    <row r="568" spans="1:11" ht="12.75">
      <c r="A568" s="45">
        <v>91916</v>
      </c>
      <c r="B568" s="45" t="s">
        <v>286</v>
      </c>
      <c r="C568" s="45" t="s">
        <v>279</v>
      </c>
      <c r="D568" s="45"/>
      <c r="E568" s="45">
        <v>8227</v>
      </c>
      <c r="F568">
        <v>13</v>
      </c>
      <c r="G568" t="s">
        <v>275</v>
      </c>
      <c r="H568" t="s">
        <v>275</v>
      </c>
      <c r="I568" t="s">
        <v>280</v>
      </c>
      <c r="J568" t="s">
        <v>281</v>
      </c>
      <c r="K568" t="s">
        <v>536</v>
      </c>
    </row>
    <row r="569" spans="1:11" ht="12.75">
      <c r="A569" s="45">
        <v>91917</v>
      </c>
      <c r="B569" s="45" t="s">
        <v>287</v>
      </c>
      <c r="C569" s="45" t="s">
        <v>279</v>
      </c>
      <c r="D569" s="45"/>
      <c r="E569" s="45">
        <v>8888</v>
      </c>
      <c r="F569">
        <v>13</v>
      </c>
      <c r="G569" t="s">
        <v>275</v>
      </c>
      <c r="H569" t="s">
        <v>275</v>
      </c>
      <c r="I569" t="s">
        <v>280</v>
      </c>
      <c r="J569" t="s">
        <v>281</v>
      </c>
      <c r="K569" t="s">
        <v>536</v>
      </c>
    </row>
    <row r="570" spans="1:11" ht="12.75">
      <c r="A570" s="45">
        <v>91921</v>
      </c>
      <c r="B570" s="45" t="s">
        <v>285</v>
      </c>
      <c r="C570" s="45" t="s">
        <v>279</v>
      </c>
      <c r="D570" s="45"/>
      <c r="E570" s="45">
        <v>6180</v>
      </c>
      <c r="F570">
        <v>13</v>
      </c>
      <c r="G570" t="s">
        <v>275</v>
      </c>
      <c r="H570" t="s">
        <v>275</v>
      </c>
      <c r="I570" t="s">
        <v>280</v>
      </c>
      <c r="J570" t="s">
        <v>281</v>
      </c>
      <c r="K570" t="s">
        <v>536</v>
      </c>
    </row>
    <row r="571" spans="1:11" ht="12.75">
      <c r="A571" s="45">
        <v>91931</v>
      </c>
      <c r="B571" s="45" t="s">
        <v>288</v>
      </c>
      <c r="C571" s="45" t="s">
        <v>279</v>
      </c>
      <c r="D571" s="45"/>
      <c r="E571" s="45">
        <v>8037</v>
      </c>
      <c r="F571">
        <v>13</v>
      </c>
      <c r="G571" t="s">
        <v>275</v>
      </c>
      <c r="H571" t="s">
        <v>275</v>
      </c>
      <c r="I571" t="s">
        <v>280</v>
      </c>
      <c r="J571" t="s">
        <v>281</v>
      </c>
      <c r="K571" t="s">
        <v>536</v>
      </c>
    </row>
    <row r="572" spans="1:11" ht="12.75">
      <c r="A572" s="45">
        <v>91932</v>
      </c>
      <c r="B572" s="45" t="s">
        <v>289</v>
      </c>
      <c r="C572" s="45" t="s">
        <v>279</v>
      </c>
      <c r="D572" s="45"/>
      <c r="E572" s="45">
        <v>3955</v>
      </c>
      <c r="F572">
        <v>13</v>
      </c>
      <c r="G572" t="s">
        <v>275</v>
      </c>
      <c r="H572" t="s">
        <v>275</v>
      </c>
      <c r="I572" t="s">
        <v>280</v>
      </c>
      <c r="J572" t="s">
        <v>281</v>
      </c>
      <c r="K572" t="s">
        <v>536</v>
      </c>
    </row>
    <row r="573" spans="1:11" ht="12.75">
      <c r="A573" s="45">
        <v>91933</v>
      </c>
      <c r="B573" s="45" t="s">
        <v>289</v>
      </c>
      <c r="C573" s="45" t="s">
        <v>279</v>
      </c>
      <c r="D573" s="45"/>
      <c r="E573" s="45">
        <v>6180</v>
      </c>
      <c r="F573">
        <v>13</v>
      </c>
      <c r="G573" t="s">
        <v>275</v>
      </c>
      <c r="H573" t="s">
        <v>275</v>
      </c>
      <c r="I573" t="s">
        <v>280</v>
      </c>
      <c r="J573" t="s">
        <v>281</v>
      </c>
      <c r="K573" t="s">
        <v>536</v>
      </c>
    </row>
    <row r="574" spans="1:11" ht="12.75">
      <c r="A574" s="45">
        <v>91934</v>
      </c>
      <c r="B574" s="45" t="s">
        <v>290</v>
      </c>
      <c r="C574" s="45" t="s">
        <v>279</v>
      </c>
      <c r="D574" s="45"/>
      <c r="E574" s="45">
        <v>5566</v>
      </c>
      <c r="F574">
        <v>13</v>
      </c>
      <c r="G574" t="s">
        <v>275</v>
      </c>
      <c r="H574" t="s">
        <v>275</v>
      </c>
      <c r="I574" t="s">
        <v>280</v>
      </c>
      <c r="J574" t="s">
        <v>281</v>
      </c>
      <c r="K574" t="s">
        <v>536</v>
      </c>
    </row>
    <row r="575" spans="1:11" ht="12.75">
      <c r="A575" s="45">
        <v>91935</v>
      </c>
      <c r="B575" s="45" t="s">
        <v>291</v>
      </c>
      <c r="C575" s="45" t="s">
        <v>279</v>
      </c>
      <c r="D575" s="45"/>
      <c r="E575" s="45">
        <v>10701</v>
      </c>
      <c r="F575">
        <v>13</v>
      </c>
      <c r="G575" t="s">
        <v>275</v>
      </c>
      <c r="H575" t="s">
        <v>275</v>
      </c>
      <c r="I575" t="s">
        <v>280</v>
      </c>
      <c r="J575" t="s">
        <v>281</v>
      </c>
      <c r="K575" t="s">
        <v>536</v>
      </c>
    </row>
    <row r="576" spans="1:11" ht="12.75">
      <c r="A576" s="45">
        <v>91941</v>
      </c>
      <c r="B576" s="45" t="s">
        <v>292</v>
      </c>
      <c r="C576" s="45" t="s">
        <v>279</v>
      </c>
      <c r="D576" s="45"/>
      <c r="E576" s="45">
        <v>5848</v>
      </c>
      <c r="F576">
        <v>13</v>
      </c>
      <c r="G576" t="s">
        <v>275</v>
      </c>
      <c r="H576" t="s">
        <v>275</v>
      </c>
      <c r="I576" t="s">
        <v>280</v>
      </c>
      <c r="J576" t="s">
        <v>281</v>
      </c>
      <c r="K576" t="s">
        <v>536</v>
      </c>
    </row>
    <row r="577" spans="1:11" ht="12.75">
      <c r="A577" s="45">
        <v>91942</v>
      </c>
      <c r="B577" s="45" t="s">
        <v>292</v>
      </c>
      <c r="C577" s="45" t="s">
        <v>279</v>
      </c>
      <c r="D577" s="45"/>
      <c r="E577" s="45">
        <v>5196</v>
      </c>
      <c r="F577">
        <v>13</v>
      </c>
      <c r="G577" t="s">
        <v>275</v>
      </c>
      <c r="H577" t="s">
        <v>275</v>
      </c>
      <c r="I577" t="s">
        <v>280</v>
      </c>
      <c r="J577" t="s">
        <v>281</v>
      </c>
      <c r="K577" t="s">
        <v>536</v>
      </c>
    </row>
    <row r="578" spans="1:11" ht="12.75">
      <c r="A578" s="45">
        <v>91943</v>
      </c>
      <c r="B578" s="45" t="s">
        <v>292</v>
      </c>
      <c r="C578" s="45" t="s">
        <v>279</v>
      </c>
      <c r="D578" s="45"/>
      <c r="E578" s="45">
        <v>6180</v>
      </c>
      <c r="F578">
        <v>13</v>
      </c>
      <c r="G578" t="s">
        <v>275</v>
      </c>
      <c r="H578" t="s">
        <v>275</v>
      </c>
      <c r="I578" t="s">
        <v>280</v>
      </c>
      <c r="J578" t="s">
        <v>281</v>
      </c>
      <c r="K578" t="s">
        <v>536</v>
      </c>
    </row>
    <row r="579" spans="1:11" ht="12.75">
      <c r="A579" s="45">
        <v>91944</v>
      </c>
      <c r="B579" s="45" t="s">
        <v>292</v>
      </c>
      <c r="C579" s="45" t="s">
        <v>279</v>
      </c>
      <c r="D579" s="45"/>
      <c r="E579" s="45">
        <v>6180</v>
      </c>
      <c r="F579">
        <v>13</v>
      </c>
      <c r="G579" t="s">
        <v>275</v>
      </c>
      <c r="H579" t="s">
        <v>275</v>
      </c>
      <c r="I579" t="s">
        <v>280</v>
      </c>
      <c r="J579" t="s">
        <v>281</v>
      </c>
      <c r="K579" t="s">
        <v>536</v>
      </c>
    </row>
    <row r="580" spans="1:11" ht="12.75">
      <c r="A580" s="45">
        <v>91945</v>
      </c>
      <c r="B580" s="45" t="s">
        <v>293</v>
      </c>
      <c r="C580" s="45" t="s">
        <v>279</v>
      </c>
      <c r="D580" s="45"/>
      <c r="E580" s="45">
        <v>5107</v>
      </c>
      <c r="F580">
        <v>13</v>
      </c>
      <c r="G580" t="s">
        <v>275</v>
      </c>
      <c r="H580" t="s">
        <v>275</v>
      </c>
      <c r="I580" t="s">
        <v>280</v>
      </c>
      <c r="J580" t="s">
        <v>281</v>
      </c>
      <c r="K580" t="s">
        <v>536</v>
      </c>
    </row>
    <row r="581" spans="1:11" ht="12.75">
      <c r="A581" s="45">
        <v>91946</v>
      </c>
      <c r="B581" s="45" t="s">
        <v>293</v>
      </c>
      <c r="C581" s="45" t="s">
        <v>279</v>
      </c>
      <c r="D581" s="45"/>
      <c r="E581" s="45">
        <v>6180</v>
      </c>
      <c r="F581">
        <v>13</v>
      </c>
      <c r="G581" t="s">
        <v>275</v>
      </c>
      <c r="H581" t="s">
        <v>275</v>
      </c>
      <c r="I581" t="s">
        <v>280</v>
      </c>
      <c r="J581" t="s">
        <v>281</v>
      </c>
      <c r="K581" t="s">
        <v>536</v>
      </c>
    </row>
    <row r="582" spans="1:11" ht="12.75">
      <c r="A582" s="45">
        <v>91947</v>
      </c>
      <c r="B582" s="45" t="s">
        <v>294</v>
      </c>
      <c r="C582" s="45" t="s">
        <v>279</v>
      </c>
      <c r="D582" s="45"/>
      <c r="E582" s="45">
        <v>6180</v>
      </c>
      <c r="F582">
        <v>13</v>
      </c>
      <c r="G582" t="s">
        <v>275</v>
      </c>
      <c r="H582" t="s">
        <v>275</v>
      </c>
      <c r="I582" t="s">
        <v>280</v>
      </c>
      <c r="J582" t="s">
        <v>281</v>
      </c>
      <c r="K582" t="s">
        <v>536</v>
      </c>
    </row>
    <row r="583" spans="1:11" ht="12.75">
      <c r="A583" s="45">
        <v>91948</v>
      </c>
      <c r="B583" s="45" t="s">
        <v>295</v>
      </c>
      <c r="C583" s="45" t="s">
        <v>279</v>
      </c>
      <c r="D583" s="45"/>
      <c r="E583" s="45">
        <v>1927</v>
      </c>
      <c r="F583">
        <v>13</v>
      </c>
      <c r="G583" t="s">
        <v>275</v>
      </c>
      <c r="H583" t="s">
        <v>275</v>
      </c>
      <c r="I583" t="s">
        <v>280</v>
      </c>
      <c r="J583" t="s">
        <v>281</v>
      </c>
      <c r="K583" t="s">
        <v>536</v>
      </c>
    </row>
    <row r="584" spans="1:11" ht="12.75">
      <c r="A584" s="45">
        <v>91950</v>
      </c>
      <c r="B584" s="45" t="s">
        <v>296</v>
      </c>
      <c r="C584" s="45" t="s">
        <v>279</v>
      </c>
      <c r="D584" s="45"/>
      <c r="E584" s="45">
        <v>3825</v>
      </c>
      <c r="F584">
        <v>13</v>
      </c>
      <c r="G584" t="s">
        <v>275</v>
      </c>
      <c r="H584" t="s">
        <v>275</v>
      </c>
      <c r="I584" t="s">
        <v>280</v>
      </c>
      <c r="J584" t="s">
        <v>281</v>
      </c>
      <c r="K584" t="s">
        <v>536</v>
      </c>
    </row>
    <row r="585" spans="1:11" ht="12.75">
      <c r="A585" s="45">
        <v>91951</v>
      </c>
      <c r="B585" s="45" t="s">
        <v>296</v>
      </c>
      <c r="C585" s="45" t="s">
        <v>279</v>
      </c>
      <c r="D585" s="45"/>
      <c r="E585" s="45">
        <v>6180</v>
      </c>
      <c r="F585">
        <v>13</v>
      </c>
      <c r="G585" t="s">
        <v>275</v>
      </c>
      <c r="H585" t="s">
        <v>275</v>
      </c>
      <c r="I585" t="s">
        <v>280</v>
      </c>
      <c r="J585" t="s">
        <v>281</v>
      </c>
      <c r="K585" t="s">
        <v>536</v>
      </c>
    </row>
    <row r="586" spans="1:11" ht="12.75">
      <c r="A586" s="45">
        <v>91962</v>
      </c>
      <c r="B586" s="45" t="s">
        <v>297</v>
      </c>
      <c r="C586" s="45" t="s">
        <v>279</v>
      </c>
      <c r="D586" s="45"/>
      <c r="E586" s="45">
        <v>8607</v>
      </c>
      <c r="F586">
        <v>13</v>
      </c>
      <c r="G586" t="s">
        <v>275</v>
      </c>
      <c r="H586" t="s">
        <v>275</v>
      </c>
      <c r="I586" t="s">
        <v>280</v>
      </c>
      <c r="J586" t="s">
        <v>281</v>
      </c>
      <c r="K586" t="s">
        <v>536</v>
      </c>
    </row>
    <row r="587" spans="1:11" ht="12.75">
      <c r="A587" s="45">
        <v>91963</v>
      </c>
      <c r="B587" s="45" t="s">
        <v>298</v>
      </c>
      <c r="C587" s="45" t="s">
        <v>279</v>
      </c>
      <c r="D587" s="45"/>
      <c r="E587" s="45">
        <v>7459</v>
      </c>
      <c r="F587">
        <v>13</v>
      </c>
      <c r="G587" t="s">
        <v>275</v>
      </c>
      <c r="H587" t="s">
        <v>275</v>
      </c>
      <c r="I587" t="s">
        <v>280</v>
      </c>
      <c r="J587" t="s">
        <v>281</v>
      </c>
      <c r="K587" t="s">
        <v>536</v>
      </c>
    </row>
    <row r="588" spans="1:11" ht="12.75">
      <c r="A588" s="45">
        <v>91976</v>
      </c>
      <c r="B588" s="45" t="s">
        <v>299</v>
      </c>
      <c r="C588" s="45" t="s">
        <v>279</v>
      </c>
      <c r="D588" s="45"/>
      <c r="E588" s="45">
        <v>6180</v>
      </c>
      <c r="F588">
        <v>13</v>
      </c>
      <c r="G588" t="s">
        <v>275</v>
      </c>
      <c r="H588" t="s">
        <v>275</v>
      </c>
      <c r="I588" t="s">
        <v>280</v>
      </c>
      <c r="J588" t="s">
        <v>281</v>
      </c>
      <c r="K588" t="s">
        <v>536</v>
      </c>
    </row>
    <row r="589" spans="1:11" ht="12.75">
      <c r="A589" s="45">
        <v>91977</v>
      </c>
      <c r="B589" s="45" t="s">
        <v>299</v>
      </c>
      <c r="C589" s="45" t="s">
        <v>279</v>
      </c>
      <c r="D589" s="45"/>
      <c r="E589" s="45">
        <v>5759</v>
      </c>
      <c r="F589">
        <v>13</v>
      </c>
      <c r="G589" t="s">
        <v>275</v>
      </c>
      <c r="H589" t="s">
        <v>275</v>
      </c>
      <c r="I589" t="s">
        <v>280</v>
      </c>
      <c r="J589" t="s">
        <v>281</v>
      </c>
      <c r="K589" t="s">
        <v>536</v>
      </c>
    </row>
    <row r="590" spans="1:11" ht="12.75">
      <c r="A590" s="45">
        <v>91978</v>
      </c>
      <c r="B590" s="45" t="s">
        <v>299</v>
      </c>
      <c r="C590" s="45" t="s">
        <v>279</v>
      </c>
      <c r="D590" s="45"/>
      <c r="E590" s="45">
        <v>6385</v>
      </c>
      <c r="F590">
        <v>13</v>
      </c>
      <c r="G590" t="s">
        <v>275</v>
      </c>
      <c r="H590" t="s">
        <v>275</v>
      </c>
      <c r="I590" t="s">
        <v>280</v>
      </c>
      <c r="J590" t="s">
        <v>281</v>
      </c>
      <c r="K590" t="s">
        <v>536</v>
      </c>
    </row>
    <row r="591" spans="1:11" ht="12.75">
      <c r="A591" s="45">
        <v>91979</v>
      </c>
      <c r="B591" s="45" t="s">
        <v>299</v>
      </c>
      <c r="C591" s="45" t="s">
        <v>279</v>
      </c>
      <c r="D591" s="45"/>
      <c r="E591" s="45">
        <v>6180</v>
      </c>
      <c r="F591">
        <v>13</v>
      </c>
      <c r="G591" t="s">
        <v>275</v>
      </c>
      <c r="H591" t="s">
        <v>275</v>
      </c>
      <c r="I591" t="s">
        <v>280</v>
      </c>
      <c r="J591" t="s">
        <v>281</v>
      </c>
      <c r="K591" t="s">
        <v>536</v>
      </c>
    </row>
    <row r="592" spans="1:11" ht="12.75">
      <c r="A592" s="45">
        <v>91980</v>
      </c>
      <c r="B592" s="45" t="s">
        <v>300</v>
      </c>
      <c r="C592" s="45" t="s">
        <v>279</v>
      </c>
      <c r="D592" s="45"/>
      <c r="E592" s="45">
        <v>6352</v>
      </c>
      <c r="F592">
        <v>13</v>
      </c>
      <c r="G592" t="s">
        <v>275</v>
      </c>
      <c r="H592" t="s">
        <v>275</v>
      </c>
      <c r="I592" t="s">
        <v>280</v>
      </c>
      <c r="J592" t="s">
        <v>281</v>
      </c>
      <c r="K592" t="s">
        <v>536</v>
      </c>
    </row>
    <row r="593" spans="1:11" ht="12.75">
      <c r="A593" s="45">
        <v>91987</v>
      </c>
      <c r="B593" s="45" t="s">
        <v>300</v>
      </c>
      <c r="C593" s="45" t="s">
        <v>279</v>
      </c>
      <c r="D593" s="45"/>
      <c r="E593" s="45">
        <v>6180</v>
      </c>
      <c r="F593">
        <v>13</v>
      </c>
      <c r="G593" t="s">
        <v>275</v>
      </c>
      <c r="H593" t="s">
        <v>275</v>
      </c>
      <c r="I593" t="s">
        <v>280</v>
      </c>
      <c r="J593" t="s">
        <v>281</v>
      </c>
      <c r="K593" t="s">
        <v>536</v>
      </c>
    </row>
    <row r="594" spans="1:11" ht="12.75">
      <c r="A594" s="45">
        <v>91990</v>
      </c>
      <c r="B594" s="45" t="s">
        <v>298</v>
      </c>
      <c r="C594" s="45" t="s">
        <v>279</v>
      </c>
      <c r="D594" s="45"/>
      <c r="E594" s="45">
        <v>6180</v>
      </c>
      <c r="F594">
        <v>13</v>
      </c>
      <c r="G594" t="s">
        <v>275</v>
      </c>
      <c r="H594" t="s">
        <v>533</v>
      </c>
      <c r="I594" t="s">
        <v>280</v>
      </c>
      <c r="J594" t="s">
        <v>281</v>
      </c>
      <c r="K594" t="s">
        <v>536</v>
      </c>
    </row>
    <row r="595" spans="1:11" ht="12.75">
      <c r="A595" s="45">
        <v>92003</v>
      </c>
      <c r="B595" s="45" t="s">
        <v>301</v>
      </c>
      <c r="C595" s="45" t="s">
        <v>279</v>
      </c>
      <c r="D595" s="45"/>
      <c r="E595" s="45">
        <v>9200</v>
      </c>
      <c r="F595">
        <v>13</v>
      </c>
      <c r="G595" t="s">
        <v>275</v>
      </c>
      <c r="H595" t="s">
        <v>275</v>
      </c>
      <c r="I595" t="s">
        <v>937</v>
      </c>
      <c r="J595" t="s">
        <v>281</v>
      </c>
      <c r="K595" t="s">
        <v>536</v>
      </c>
    </row>
    <row r="596" spans="1:11" ht="12.75">
      <c r="A596" s="45">
        <v>92004</v>
      </c>
      <c r="B596" s="45" t="s">
        <v>302</v>
      </c>
      <c r="C596" s="45" t="s">
        <v>279</v>
      </c>
      <c r="D596" s="45"/>
      <c r="E596" s="45">
        <v>7802</v>
      </c>
      <c r="F596">
        <v>13</v>
      </c>
      <c r="G596" t="s">
        <v>275</v>
      </c>
      <c r="H596" t="s">
        <v>533</v>
      </c>
      <c r="I596" t="s">
        <v>937</v>
      </c>
      <c r="J596" t="s">
        <v>281</v>
      </c>
      <c r="K596" t="s">
        <v>536</v>
      </c>
    </row>
    <row r="597" spans="1:11" ht="12.75">
      <c r="A597" s="45">
        <v>92007</v>
      </c>
      <c r="B597" s="45" t="s">
        <v>303</v>
      </c>
      <c r="C597" s="45" t="s">
        <v>279</v>
      </c>
      <c r="D597" s="45"/>
      <c r="E597" s="45">
        <v>5156</v>
      </c>
      <c r="F597">
        <v>13</v>
      </c>
      <c r="G597" t="s">
        <v>275</v>
      </c>
      <c r="H597" t="s">
        <v>275</v>
      </c>
      <c r="I597" t="s">
        <v>280</v>
      </c>
      <c r="J597" t="s">
        <v>281</v>
      </c>
      <c r="K597" t="s">
        <v>539</v>
      </c>
    </row>
    <row r="598" spans="1:11" ht="12.75">
      <c r="A598" s="45">
        <v>92008</v>
      </c>
      <c r="B598" s="45" t="s">
        <v>304</v>
      </c>
      <c r="C598" s="45" t="s">
        <v>279</v>
      </c>
      <c r="D598" s="45"/>
      <c r="E598" s="45">
        <v>5114</v>
      </c>
      <c r="F598">
        <v>13</v>
      </c>
      <c r="G598" t="s">
        <v>275</v>
      </c>
      <c r="H598" t="s">
        <v>275</v>
      </c>
      <c r="I598" t="s">
        <v>937</v>
      </c>
      <c r="J598" t="s">
        <v>281</v>
      </c>
      <c r="K598" t="s">
        <v>536</v>
      </c>
    </row>
    <row r="599" spans="1:11" ht="12.75">
      <c r="A599" s="45">
        <v>92009</v>
      </c>
      <c r="B599" s="45" t="s">
        <v>304</v>
      </c>
      <c r="C599" s="45" t="s">
        <v>279</v>
      </c>
      <c r="D599" s="45"/>
      <c r="E599" s="45">
        <v>5852</v>
      </c>
      <c r="F599">
        <v>13</v>
      </c>
      <c r="G599" t="s">
        <v>275</v>
      </c>
      <c r="H599" t="s">
        <v>275</v>
      </c>
      <c r="I599" t="s">
        <v>937</v>
      </c>
      <c r="J599" t="s">
        <v>281</v>
      </c>
      <c r="K599" t="s">
        <v>536</v>
      </c>
    </row>
    <row r="600" spans="1:11" ht="12.75">
      <c r="A600" s="45">
        <v>92014</v>
      </c>
      <c r="B600" s="45" t="s">
        <v>305</v>
      </c>
      <c r="C600" s="45" t="s">
        <v>279</v>
      </c>
      <c r="D600" s="45"/>
      <c r="E600" s="45">
        <v>6964</v>
      </c>
      <c r="F600">
        <v>13</v>
      </c>
      <c r="G600" t="s">
        <v>275</v>
      </c>
      <c r="H600" t="s">
        <v>275</v>
      </c>
      <c r="I600" t="s">
        <v>280</v>
      </c>
      <c r="J600" t="s">
        <v>281</v>
      </c>
      <c r="K600" t="s">
        <v>536</v>
      </c>
    </row>
    <row r="601" spans="1:11" ht="12.75">
      <c r="A601" s="45">
        <v>92018</v>
      </c>
      <c r="B601" s="45" t="s">
        <v>304</v>
      </c>
      <c r="C601" s="45" t="s">
        <v>279</v>
      </c>
      <c r="D601" s="45"/>
      <c r="E601" s="45">
        <v>6180</v>
      </c>
      <c r="F601">
        <v>13</v>
      </c>
      <c r="G601" t="s">
        <v>275</v>
      </c>
      <c r="H601" t="s">
        <v>275</v>
      </c>
      <c r="I601" t="s">
        <v>937</v>
      </c>
      <c r="J601" t="s">
        <v>281</v>
      </c>
      <c r="K601" t="s">
        <v>536</v>
      </c>
    </row>
    <row r="602" spans="1:11" ht="12.75">
      <c r="A602" s="45">
        <v>92019</v>
      </c>
      <c r="B602" s="45" t="s">
        <v>306</v>
      </c>
      <c r="C602" s="45" t="s">
        <v>279</v>
      </c>
      <c r="D602" s="45"/>
      <c r="E602" s="45">
        <v>7428</v>
      </c>
      <c r="F602">
        <v>13</v>
      </c>
      <c r="G602" t="s">
        <v>275</v>
      </c>
      <c r="H602" t="s">
        <v>275</v>
      </c>
      <c r="I602" t="s">
        <v>280</v>
      </c>
      <c r="J602" t="s">
        <v>281</v>
      </c>
      <c r="K602" t="s">
        <v>536</v>
      </c>
    </row>
    <row r="603" spans="1:11" ht="12.75">
      <c r="A603" s="45">
        <v>92020</v>
      </c>
      <c r="B603" s="45" t="s">
        <v>306</v>
      </c>
      <c r="C603" s="45" t="s">
        <v>279</v>
      </c>
      <c r="D603" s="45"/>
      <c r="E603" s="45">
        <v>5885</v>
      </c>
      <c r="F603">
        <v>13</v>
      </c>
      <c r="G603" t="s">
        <v>275</v>
      </c>
      <c r="H603" t="s">
        <v>275</v>
      </c>
      <c r="I603" t="s">
        <v>280</v>
      </c>
      <c r="J603" t="s">
        <v>281</v>
      </c>
      <c r="K603" t="s">
        <v>536</v>
      </c>
    </row>
    <row r="604" spans="1:11" ht="12.75">
      <c r="A604" s="45">
        <v>92021</v>
      </c>
      <c r="B604" s="45" t="s">
        <v>306</v>
      </c>
      <c r="C604" s="45" t="s">
        <v>279</v>
      </c>
      <c r="D604" s="45"/>
      <c r="E604" s="45">
        <v>6291</v>
      </c>
      <c r="F604">
        <v>13</v>
      </c>
      <c r="G604" t="s">
        <v>275</v>
      </c>
      <c r="H604" t="s">
        <v>533</v>
      </c>
      <c r="I604" t="s">
        <v>280</v>
      </c>
      <c r="J604" t="s">
        <v>281</v>
      </c>
      <c r="K604" t="s">
        <v>564</v>
      </c>
    </row>
    <row r="605" spans="1:11" ht="12.75">
      <c r="A605" s="45">
        <v>92022</v>
      </c>
      <c r="B605" s="45" t="s">
        <v>306</v>
      </c>
      <c r="C605" s="45" t="s">
        <v>279</v>
      </c>
      <c r="D605" s="45"/>
      <c r="E605" s="45">
        <v>6180</v>
      </c>
      <c r="F605">
        <v>13</v>
      </c>
      <c r="G605" t="s">
        <v>275</v>
      </c>
      <c r="H605" t="s">
        <v>275</v>
      </c>
      <c r="I605" t="s">
        <v>280</v>
      </c>
      <c r="J605" t="s">
        <v>281</v>
      </c>
      <c r="K605" t="s">
        <v>536</v>
      </c>
    </row>
    <row r="606" spans="1:11" ht="12.75">
      <c r="A606" s="45">
        <v>92023</v>
      </c>
      <c r="B606" s="45" t="s">
        <v>307</v>
      </c>
      <c r="C606" s="45" t="s">
        <v>279</v>
      </c>
      <c r="D606" s="45"/>
      <c r="E606" s="45">
        <v>6180</v>
      </c>
      <c r="F606">
        <v>13</v>
      </c>
      <c r="G606" t="s">
        <v>275</v>
      </c>
      <c r="H606" t="s">
        <v>275</v>
      </c>
      <c r="I606" t="s">
        <v>937</v>
      </c>
      <c r="J606" t="s">
        <v>281</v>
      </c>
      <c r="K606" t="s">
        <v>536</v>
      </c>
    </row>
    <row r="607" spans="1:11" ht="12.75">
      <c r="A607" s="45">
        <v>92024</v>
      </c>
      <c r="B607" s="45" t="s">
        <v>307</v>
      </c>
      <c r="C607" s="45" t="s">
        <v>279</v>
      </c>
      <c r="D607" s="45"/>
      <c r="E607" s="45">
        <v>6034</v>
      </c>
      <c r="F607">
        <v>13</v>
      </c>
      <c r="G607" t="s">
        <v>275</v>
      </c>
      <c r="H607" t="s">
        <v>275</v>
      </c>
      <c r="I607" t="s">
        <v>937</v>
      </c>
      <c r="J607" t="s">
        <v>281</v>
      </c>
      <c r="K607" t="s">
        <v>564</v>
      </c>
    </row>
    <row r="608" spans="1:11" ht="12.75">
      <c r="A608" s="45">
        <v>92025</v>
      </c>
      <c r="B608" s="45" t="s">
        <v>308</v>
      </c>
      <c r="C608" s="45" t="s">
        <v>279</v>
      </c>
      <c r="D608" s="45"/>
      <c r="E608" s="45">
        <v>6170</v>
      </c>
      <c r="F608">
        <v>13</v>
      </c>
      <c r="G608" s="47" t="s">
        <v>275</v>
      </c>
      <c r="H608" t="s">
        <v>533</v>
      </c>
      <c r="I608" t="s">
        <v>937</v>
      </c>
      <c r="J608" t="s">
        <v>281</v>
      </c>
      <c r="K608" t="s">
        <v>536</v>
      </c>
    </row>
    <row r="609" spans="1:11" ht="12.75">
      <c r="A609" s="45">
        <v>92026</v>
      </c>
      <c r="B609" s="45" t="s">
        <v>308</v>
      </c>
      <c r="C609" s="45" t="s">
        <v>279</v>
      </c>
      <c r="D609" s="45"/>
      <c r="E609" s="45">
        <v>6570</v>
      </c>
      <c r="F609">
        <v>13</v>
      </c>
      <c r="G609" s="47" t="s">
        <v>275</v>
      </c>
      <c r="H609" t="s">
        <v>275</v>
      </c>
      <c r="I609" t="s">
        <v>937</v>
      </c>
      <c r="J609" t="s">
        <v>281</v>
      </c>
      <c r="K609" t="s">
        <v>536</v>
      </c>
    </row>
    <row r="610" spans="1:11" ht="12.75">
      <c r="A610" s="45">
        <v>92027</v>
      </c>
      <c r="B610" s="45" t="s">
        <v>308</v>
      </c>
      <c r="C610" s="45" t="s">
        <v>279</v>
      </c>
      <c r="D610" s="45"/>
      <c r="E610" s="45">
        <v>6263</v>
      </c>
      <c r="F610">
        <v>13</v>
      </c>
      <c r="G610" s="47" t="s">
        <v>275</v>
      </c>
      <c r="H610" t="s">
        <v>275</v>
      </c>
      <c r="I610" t="s">
        <v>937</v>
      </c>
      <c r="J610" t="s">
        <v>281</v>
      </c>
      <c r="K610" t="s">
        <v>536</v>
      </c>
    </row>
    <row r="611" spans="1:11" ht="12.75">
      <c r="A611" s="45">
        <v>92028</v>
      </c>
      <c r="B611" s="45" t="s">
        <v>309</v>
      </c>
      <c r="C611" s="45" t="s">
        <v>279</v>
      </c>
      <c r="D611" s="45"/>
      <c r="E611" s="45">
        <v>7736</v>
      </c>
      <c r="F611">
        <v>13</v>
      </c>
      <c r="G611" t="s">
        <v>275</v>
      </c>
      <c r="H611" t="s">
        <v>533</v>
      </c>
      <c r="I611" t="s">
        <v>937</v>
      </c>
      <c r="J611" t="s">
        <v>281</v>
      </c>
      <c r="K611" t="s">
        <v>564</v>
      </c>
    </row>
    <row r="612" spans="1:11" ht="12.75">
      <c r="A612" s="45">
        <v>92029</v>
      </c>
      <c r="B612" s="45" t="s">
        <v>308</v>
      </c>
      <c r="C612" s="45" t="s">
        <v>279</v>
      </c>
      <c r="D612" s="45"/>
      <c r="E612" s="45">
        <v>8234</v>
      </c>
      <c r="F612">
        <v>13</v>
      </c>
      <c r="G612" s="47" t="s">
        <v>275</v>
      </c>
      <c r="H612" t="s">
        <v>275</v>
      </c>
      <c r="I612" t="s">
        <v>937</v>
      </c>
      <c r="J612" t="s">
        <v>281</v>
      </c>
      <c r="K612" t="s">
        <v>536</v>
      </c>
    </row>
    <row r="613" spans="1:11" ht="12.75">
      <c r="A613" s="45">
        <v>92030</v>
      </c>
      <c r="B613" s="45" t="s">
        <v>308</v>
      </c>
      <c r="C613" s="45" t="s">
        <v>279</v>
      </c>
      <c r="D613" s="45"/>
      <c r="E613" s="45">
        <v>6180</v>
      </c>
      <c r="F613">
        <v>13</v>
      </c>
      <c r="G613" s="47" t="s">
        <v>275</v>
      </c>
      <c r="H613" t="s">
        <v>275</v>
      </c>
      <c r="I613" t="s">
        <v>937</v>
      </c>
      <c r="J613" t="s">
        <v>281</v>
      </c>
      <c r="K613" t="s">
        <v>536</v>
      </c>
    </row>
    <row r="614" spans="1:11" ht="12.75">
      <c r="A614" s="45">
        <v>92033</v>
      </c>
      <c r="B614" s="45" t="s">
        <v>308</v>
      </c>
      <c r="C614" s="45" t="s">
        <v>279</v>
      </c>
      <c r="D614" s="45"/>
      <c r="E614" s="45">
        <v>6180</v>
      </c>
      <c r="F614">
        <v>13</v>
      </c>
      <c r="G614" s="47" t="s">
        <v>275</v>
      </c>
      <c r="H614" t="s">
        <v>275</v>
      </c>
      <c r="I614" t="s">
        <v>937</v>
      </c>
      <c r="J614" t="s">
        <v>281</v>
      </c>
      <c r="K614" t="s">
        <v>536</v>
      </c>
    </row>
    <row r="615" spans="1:11" ht="12.75">
      <c r="A615" s="45">
        <v>92036</v>
      </c>
      <c r="B615" s="45" t="s">
        <v>310</v>
      </c>
      <c r="C615" s="45" t="s">
        <v>279</v>
      </c>
      <c r="D615" s="45"/>
      <c r="E615" s="45">
        <v>6404</v>
      </c>
      <c r="F615">
        <v>13</v>
      </c>
      <c r="G615" t="s">
        <v>275</v>
      </c>
      <c r="H615" t="s">
        <v>533</v>
      </c>
      <c r="I615" t="s">
        <v>937</v>
      </c>
      <c r="J615" t="s">
        <v>281</v>
      </c>
      <c r="K615" t="s">
        <v>536</v>
      </c>
    </row>
    <row r="616" spans="1:11" ht="12.75">
      <c r="A616" s="45">
        <v>92037</v>
      </c>
      <c r="B616" s="45" t="s">
        <v>311</v>
      </c>
      <c r="C616" s="45" t="s">
        <v>279</v>
      </c>
      <c r="D616" s="45"/>
      <c r="E616" s="45">
        <v>6601</v>
      </c>
      <c r="F616">
        <v>13</v>
      </c>
      <c r="G616" t="s">
        <v>275</v>
      </c>
      <c r="H616" t="s">
        <v>275</v>
      </c>
      <c r="I616" t="s">
        <v>280</v>
      </c>
      <c r="J616" t="s">
        <v>281</v>
      </c>
      <c r="K616" t="s">
        <v>536</v>
      </c>
    </row>
    <row r="617" spans="1:11" ht="12.75">
      <c r="A617" s="45">
        <v>92038</v>
      </c>
      <c r="B617" s="45" t="s">
        <v>311</v>
      </c>
      <c r="C617" s="45" t="s">
        <v>279</v>
      </c>
      <c r="D617" s="45"/>
      <c r="E617" s="45">
        <v>6180</v>
      </c>
      <c r="F617">
        <v>13</v>
      </c>
      <c r="G617" t="s">
        <v>275</v>
      </c>
      <c r="H617" t="s">
        <v>275</v>
      </c>
      <c r="I617" t="s">
        <v>280</v>
      </c>
      <c r="J617" t="s">
        <v>281</v>
      </c>
      <c r="K617" t="s">
        <v>536</v>
      </c>
    </row>
    <row r="618" spans="1:11" ht="12.75">
      <c r="A618" s="45">
        <v>92039</v>
      </c>
      <c r="B618" s="45" t="s">
        <v>311</v>
      </c>
      <c r="C618" s="45" t="s">
        <v>279</v>
      </c>
      <c r="D618" s="45"/>
      <c r="E618" s="45">
        <v>6180</v>
      </c>
      <c r="F618">
        <v>13</v>
      </c>
      <c r="G618" t="s">
        <v>275</v>
      </c>
      <c r="H618" t="s">
        <v>275</v>
      </c>
      <c r="I618" t="s">
        <v>280</v>
      </c>
      <c r="J618" t="s">
        <v>281</v>
      </c>
      <c r="K618" t="s">
        <v>536</v>
      </c>
    </row>
    <row r="619" spans="1:11" ht="12.75">
      <c r="A619" s="45">
        <v>92040</v>
      </c>
      <c r="B619" s="45" t="s">
        <v>312</v>
      </c>
      <c r="C619" s="45" t="s">
        <v>279</v>
      </c>
      <c r="D619" s="45"/>
      <c r="E619" s="45">
        <v>7487</v>
      </c>
      <c r="F619">
        <v>13</v>
      </c>
      <c r="G619" t="s">
        <v>275</v>
      </c>
      <c r="H619" t="s">
        <v>275</v>
      </c>
      <c r="I619" t="s">
        <v>280</v>
      </c>
      <c r="J619" t="s">
        <v>281</v>
      </c>
      <c r="K619" t="s">
        <v>536</v>
      </c>
    </row>
    <row r="620" spans="1:11" ht="12.75">
      <c r="A620" s="45">
        <v>92046</v>
      </c>
      <c r="B620" s="45" t="s">
        <v>308</v>
      </c>
      <c r="C620" s="45" t="s">
        <v>279</v>
      </c>
      <c r="D620" s="45"/>
      <c r="E620" s="45">
        <v>6180</v>
      </c>
      <c r="F620">
        <v>13</v>
      </c>
      <c r="G620" s="47" t="s">
        <v>275</v>
      </c>
      <c r="H620" t="s">
        <v>275</v>
      </c>
      <c r="I620" t="s">
        <v>937</v>
      </c>
      <c r="J620" t="s">
        <v>281</v>
      </c>
      <c r="K620" t="s">
        <v>536</v>
      </c>
    </row>
    <row r="621" spans="1:11" ht="12.75">
      <c r="A621" s="45">
        <v>92049</v>
      </c>
      <c r="B621" s="45" t="s">
        <v>313</v>
      </c>
      <c r="C621" s="45" t="s">
        <v>279</v>
      </c>
      <c r="D621" s="45"/>
      <c r="E621" s="45">
        <v>6180</v>
      </c>
      <c r="F621">
        <v>13</v>
      </c>
      <c r="G621" t="s">
        <v>275</v>
      </c>
      <c r="H621" t="s">
        <v>275</v>
      </c>
      <c r="I621" t="s">
        <v>937</v>
      </c>
      <c r="J621" t="s">
        <v>281</v>
      </c>
      <c r="K621" t="s">
        <v>536</v>
      </c>
    </row>
    <row r="622" spans="1:11" ht="12.75">
      <c r="A622" s="45">
        <v>92051</v>
      </c>
      <c r="B622" s="45" t="s">
        <v>313</v>
      </c>
      <c r="C622" s="45" t="s">
        <v>279</v>
      </c>
      <c r="D622" s="45"/>
      <c r="E622" s="45">
        <v>6180</v>
      </c>
      <c r="F622">
        <v>13</v>
      </c>
      <c r="G622" t="s">
        <v>275</v>
      </c>
      <c r="H622" t="s">
        <v>275</v>
      </c>
      <c r="I622" t="s">
        <v>937</v>
      </c>
      <c r="J622" t="s">
        <v>281</v>
      </c>
      <c r="K622" t="s">
        <v>536</v>
      </c>
    </row>
    <row r="623" spans="1:11" ht="12.75">
      <c r="A623" s="45">
        <v>92052</v>
      </c>
      <c r="B623" s="45" t="s">
        <v>313</v>
      </c>
      <c r="C623" s="45" t="s">
        <v>279</v>
      </c>
      <c r="D623" s="45"/>
      <c r="E623" s="45">
        <v>6180</v>
      </c>
      <c r="F623">
        <v>13</v>
      </c>
      <c r="G623" t="s">
        <v>275</v>
      </c>
      <c r="H623" t="s">
        <v>275</v>
      </c>
      <c r="I623" t="s">
        <v>937</v>
      </c>
      <c r="J623" t="s">
        <v>281</v>
      </c>
      <c r="K623" t="s">
        <v>536</v>
      </c>
    </row>
    <row r="624" spans="1:11" ht="12.75">
      <c r="A624" s="45">
        <v>92054</v>
      </c>
      <c r="B624" s="45" t="s">
        <v>313</v>
      </c>
      <c r="C624" s="45" t="s">
        <v>279</v>
      </c>
      <c r="D624" s="45"/>
      <c r="E624" s="45">
        <v>4300</v>
      </c>
      <c r="F624">
        <v>13</v>
      </c>
      <c r="G624" t="s">
        <v>275</v>
      </c>
      <c r="H624" t="s">
        <v>275</v>
      </c>
      <c r="I624" t="s">
        <v>937</v>
      </c>
      <c r="J624" t="s">
        <v>281</v>
      </c>
      <c r="K624" t="s">
        <v>536</v>
      </c>
    </row>
    <row r="625" spans="1:11" ht="12.75">
      <c r="A625" s="45">
        <v>92055</v>
      </c>
      <c r="B625" s="45" t="s">
        <v>314</v>
      </c>
      <c r="C625" s="45" t="s">
        <v>279</v>
      </c>
      <c r="D625" s="45"/>
      <c r="E625" s="45">
        <v>6180</v>
      </c>
      <c r="F625">
        <v>13</v>
      </c>
      <c r="G625" t="s">
        <v>275</v>
      </c>
      <c r="H625" t="s">
        <v>275</v>
      </c>
      <c r="I625" t="s">
        <v>937</v>
      </c>
      <c r="J625" t="s">
        <v>281</v>
      </c>
      <c r="K625" t="s">
        <v>536</v>
      </c>
    </row>
    <row r="626" spans="1:11" ht="12.75">
      <c r="A626" s="45">
        <v>92056</v>
      </c>
      <c r="B626" s="45" t="s">
        <v>313</v>
      </c>
      <c r="C626" s="45" t="s">
        <v>279</v>
      </c>
      <c r="D626" s="45"/>
      <c r="E626" s="45">
        <v>5078</v>
      </c>
      <c r="F626">
        <v>13</v>
      </c>
      <c r="G626" t="s">
        <v>275</v>
      </c>
      <c r="H626" t="s">
        <v>275</v>
      </c>
      <c r="I626" t="s">
        <v>937</v>
      </c>
      <c r="J626" t="s">
        <v>281</v>
      </c>
      <c r="K626" t="s">
        <v>536</v>
      </c>
    </row>
    <row r="627" spans="1:11" ht="12.75">
      <c r="A627" s="45">
        <v>92057</v>
      </c>
      <c r="B627" s="45" t="s">
        <v>313</v>
      </c>
      <c r="C627" s="45" t="s">
        <v>279</v>
      </c>
      <c r="D627" s="45"/>
      <c r="E627" s="45">
        <v>5225</v>
      </c>
      <c r="F627">
        <v>13</v>
      </c>
      <c r="G627" t="s">
        <v>275</v>
      </c>
      <c r="H627" t="s">
        <v>275</v>
      </c>
      <c r="I627" t="s">
        <v>937</v>
      </c>
      <c r="J627" t="s">
        <v>281</v>
      </c>
      <c r="K627" t="s">
        <v>536</v>
      </c>
    </row>
    <row r="628" spans="1:11" ht="12.75">
      <c r="A628" s="45">
        <v>92058</v>
      </c>
      <c r="B628" s="45" t="s">
        <v>313</v>
      </c>
      <c r="C628" s="45" t="s">
        <v>279</v>
      </c>
      <c r="D628" s="45"/>
      <c r="E628" s="45">
        <v>6180</v>
      </c>
      <c r="F628">
        <v>13</v>
      </c>
      <c r="G628" t="s">
        <v>275</v>
      </c>
      <c r="H628" t="s">
        <v>275</v>
      </c>
      <c r="I628" t="s">
        <v>937</v>
      </c>
      <c r="J628" t="s">
        <v>281</v>
      </c>
      <c r="K628" t="s">
        <v>536</v>
      </c>
    </row>
    <row r="629" spans="1:11" ht="12.75">
      <c r="A629" s="45">
        <v>92059</v>
      </c>
      <c r="B629" s="45" t="s">
        <v>315</v>
      </c>
      <c r="C629" s="45" t="s">
        <v>279</v>
      </c>
      <c r="D629" s="45"/>
      <c r="E629" s="45">
        <v>7141</v>
      </c>
      <c r="F629">
        <v>13</v>
      </c>
      <c r="G629" t="s">
        <v>275</v>
      </c>
      <c r="H629" t="s">
        <v>533</v>
      </c>
      <c r="I629" t="s">
        <v>937</v>
      </c>
      <c r="J629" t="s">
        <v>281</v>
      </c>
      <c r="K629" t="s">
        <v>536</v>
      </c>
    </row>
    <row r="630" spans="1:11" ht="12.75">
      <c r="A630" s="45">
        <v>92060</v>
      </c>
      <c r="B630" s="45" t="s">
        <v>316</v>
      </c>
      <c r="C630" s="45" t="s">
        <v>279</v>
      </c>
      <c r="D630" s="45"/>
      <c r="E630" s="45">
        <v>3714</v>
      </c>
      <c r="F630">
        <v>13</v>
      </c>
      <c r="G630" t="s">
        <v>275</v>
      </c>
      <c r="H630" t="s">
        <v>533</v>
      </c>
      <c r="I630" t="s">
        <v>937</v>
      </c>
      <c r="J630" t="s">
        <v>281</v>
      </c>
      <c r="K630" t="s">
        <v>536</v>
      </c>
    </row>
    <row r="631" spans="1:11" ht="12.75">
      <c r="A631" s="45">
        <v>92061</v>
      </c>
      <c r="B631" s="45" t="s">
        <v>317</v>
      </c>
      <c r="C631" s="45" t="s">
        <v>279</v>
      </c>
      <c r="D631" s="45"/>
      <c r="E631" s="45">
        <v>10869</v>
      </c>
      <c r="F631">
        <v>13</v>
      </c>
      <c r="G631" t="s">
        <v>275</v>
      </c>
      <c r="H631" t="s">
        <v>533</v>
      </c>
      <c r="I631" t="s">
        <v>937</v>
      </c>
      <c r="J631" t="s">
        <v>281</v>
      </c>
      <c r="K631" t="s">
        <v>539</v>
      </c>
    </row>
    <row r="632" spans="1:11" ht="12.75">
      <c r="A632" s="45">
        <v>92064</v>
      </c>
      <c r="B632" s="45" t="s">
        <v>318</v>
      </c>
      <c r="C632" s="45" t="s">
        <v>279</v>
      </c>
      <c r="D632" s="45"/>
      <c r="E632" s="45">
        <v>8292</v>
      </c>
      <c r="F632">
        <v>13</v>
      </c>
      <c r="G632" t="s">
        <v>275</v>
      </c>
      <c r="H632" t="s">
        <v>275</v>
      </c>
      <c r="I632" t="s">
        <v>280</v>
      </c>
      <c r="J632" t="s">
        <v>281</v>
      </c>
      <c r="K632" t="s">
        <v>536</v>
      </c>
    </row>
    <row r="633" spans="1:11" ht="12.75">
      <c r="A633" s="45">
        <v>92065</v>
      </c>
      <c r="B633" s="45" t="s">
        <v>319</v>
      </c>
      <c r="C633" s="45" t="s">
        <v>279</v>
      </c>
      <c r="D633" s="45"/>
      <c r="E633" s="45">
        <v>10041</v>
      </c>
      <c r="F633">
        <v>13</v>
      </c>
      <c r="G633" t="s">
        <v>275</v>
      </c>
      <c r="H633" t="s">
        <v>533</v>
      </c>
      <c r="I633" t="s">
        <v>937</v>
      </c>
      <c r="J633" t="s">
        <v>281</v>
      </c>
      <c r="K633" t="s">
        <v>536</v>
      </c>
    </row>
    <row r="634" spans="1:11" ht="12.75">
      <c r="A634" s="45">
        <v>92066</v>
      </c>
      <c r="B634" s="45" t="s">
        <v>320</v>
      </c>
      <c r="C634" s="45" t="s">
        <v>279</v>
      </c>
      <c r="D634" s="45"/>
      <c r="E634" s="45">
        <v>8456</v>
      </c>
      <c r="F634">
        <v>13</v>
      </c>
      <c r="G634" t="s">
        <v>275</v>
      </c>
      <c r="H634" t="s">
        <v>533</v>
      </c>
      <c r="I634" t="s">
        <v>937</v>
      </c>
      <c r="J634" t="s">
        <v>281</v>
      </c>
      <c r="K634" t="s">
        <v>539</v>
      </c>
    </row>
    <row r="635" spans="1:11" ht="12.75">
      <c r="A635" s="45">
        <v>92067</v>
      </c>
      <c r="B635" s="45" t="s">
        <v>321</v>
      </c>
      <c r="C635" s="45" t="s">
        <v>279</v>
      </c>
      <c r="D635" s="45"/>
      <c r="E635" s="45">
        <v>17970</v>
      </c>
      <c r="F635">
        <v>13</v>
      </c>
      <c r="G635" t="s">
        <v>275</v>
      </c>
      <c r="H635" t="s">
        <v>533</v>
      </c>
      <c r="I635" t="s">
        <v>937</v>
      </c>
      <c r="J635" t="s">
        <v>281</v>
      </c>
      <c r="K635" t="s">
        <v>536</v>
      </c>
    </row>
    <row r="636" spans="1:11" ht="12.75">
      <c r="A636" s="45">
        <v>92068</v>
      </c>
      <c r="B636" s="45" t="s">
        <v>322</v>
      </c>
      <c r="C636" s="45" t="s">
        <v>279</v>
      </c>
      <c r="D636" s="45"/>
      <c r="E636" s="45">
        <v>6180</v>
      </c>
      <c r="F636">
        <v>13</v>
      </c>
      <c r="G636" t="s">
        <v>275</v>
      </c>
      <c r="H636" t="s">
        <v>275</v>
      </c>
      <c r="I636" t="s">
        <v>937</v>
      </c>
      <c r="J636" t="s">
        <v>281</v>
      </c>
      <c r="K636" t="s">
        <v>536</v>
      </c>
    </row>
    <row r="637" spans="1:11" ht="12.75">
      <c r="A637" s="45">
        <v>92069</v>
      </c>
      <c r="B637" s="45" t="s">
        <v>323</v>
      </c>
      <c r="C637" s="45" t="s">
        <v>279</v>
      </c>
      <c r="D637" s="45"/>
      <c r="E637" s="45">
        <v>5454</v>
      </c>
      <c r="F637">
        <v>13</v>
      </c>
      <c r="G637" t="s">
        <v>275</v>
      </c>
      <c r="H637" t="s">
        <v>275</v>
      </c>
      <c r="I637" t="s">
        <v>937</v>
      </c>
      <c r="J637" t="s">
        <v>281</v>
      </c>
      <c r="K637" t="s">
        <v>536</v>
      </c>
    </row>
    <row r="638" spans="1:11" ht="12.75">
      <c r="A638" s="45">
        <v>92070</v>
      </c>
      <c r="B638" s="45" t="s">
        <v>324</v>
      </c>
      <c r="C638" s="45" t="s">
        <v>279</v>
      </c>
      <c r="D638" s="45"/>
      <c r="E638" s="45">
        <v>8375</v>
      </c>
      <c r="F638">
        <v>13</v>
      </c>
      <c r="G638" t="s">
        <v>275</v>
      </c>
      <c r="H638" t="s">
        <v>533</v>
      </c>
      <c r="I638" t="s">
        <v>937</v>
      </c>
      <c r="J638" t="s">
        <v>281</v>
      </c>
      <c r="K638" t="s">
        <v>536</v>
      </c>
    </row>
    <row r="639" spans="1:11" ht="12.75">
      <c r="A639" s="45">
        <v>92071</v>
      </c>
      <c r="B639" s="45" t="s">
        <v>325</v>
      </c>
      <c r="C639" s="45" t="s">
        <v>279</v>
      </c>
      <c r="D639" s="45"/>
      <c r="E639" s="45">
        <v>6490</v>
      </c>
      <c r="F639">
        <v>13</v>
      </c>
      <c r="G639" t="s">
        <v>275</v>
      </c>
      <c r="H639" t="s">
        <v>275</v>
      </c>
      <c r="I639" t="s">
        <v>280</v>
      </c>
      <c r="J639" t="s">
        <v>281</v>
      </c>
      <c r="K639" t="s">
        <v>536</v>
      </c>
    </row>
    <row r="640" spans="1:11" ht="12.75">
      <c r="A640" s="45">
        <v>92072</v>
      </c>
      <c r="B640" s="45" t="s">
        <v>325</v>
      </c>
      <c r="C640" s="45" t="s">
        <v>279</v>
      </c>
      <c r="D640" s="45"/>
      <c r="E640" s="45">
        <v>6180</v>
      </c>
      <c r="F640">
        <v>13</v>
      </c>
      <c r="G640" t="s">
        <v>275</v>
      </c>
      <c r="H640" t="s">
        <v>275</v>
      </c>
      <c r="I640" t="s">
        <v>280</v>
      </c>
      <c r="J640" t="s">
        <v>281</v>
      </c>
      <c r="K640" t="s">
        <v>536</v>
      </c>
    </row>
    <row r="641" spans="1:11" ht="12.75">
      <c r="A641" s="45">
        <v>92074</v>
      </c>
      <c r="B641" s="45" t="s">
        <v>318</v>
      </c>
      <c r="C641" s="45" t="s">
        <v>279</v>
      </c>
      <c r="D641" s="45"/>
      <c r="E641" s="45">
        <v>6180</v>
      </c>
      <c r="F641">
        <v>13</v>
      </c>
      <c r="G641" t="s">
        <v>275</v>
      </c>
      <c r="H641" t="s">
        <v>275</v>
      </c>
      <c r="I641" t="s">
        <v>280</v>
      </c>
      <c r="J641" t="s">
        <v>281</v>
      </c>
      <c r="K641" t="s">
        <v>536</v>
      </c>
    </row>
    <row r="642" spans="1:11" ht="12.75">
      <c r="A642" s="45">
        <v>92075</v>
      </c>
      <c r="B642" s="45" t="s">
        <v>326</v>
      </c>
      <c r="C642" s="45" t="s">
        <v>279</v>
      </c>
      <c r="D642" s="45"/>
      <c r="E642" s="45">
        <v>5911</v>
      </c>
      <c r="F642">
        <v>13</v>
      </c>
      <c r="G642" t="s">
        <v>275</v>
      </c>
      <c r="H642" t="s">
        <v>275</v>
      </c>
      <c r="I642" t="s">
        <v>280</v>
      </c>
      <c r="J642" t="s">
        <v>281</v>
      </c>
      <c r="K642" t="s">
        <v>536</v>
      </c>
    </row>
    <row r="643" spans="1:11" ht="12.75">
      <c r="A643" s="45">
        <v>92079</v>
      </c>
      <c r="B643" s="45" t="s">
        <v>323</v>
      </c>
      <c r="C643" s="45" t="s">
        <v>279</v>
      </c>
      <c r="D643" s="45"/>
      <c r="E643" s="45">
        <v>6180</v>
      </c>
      <c r="F643">
        <v>13</v>
      </c>
      <c r="G643" t="s">
        <v>275</v>
      </c>
      <c r="H643" t="s">
        <v>275</v>
      </c>
      <c r="I643" t="s">
        <v>937</v>
      </c>
      <c r="J643" t="s">
        <v>281</v>
      </c>
      <c r="K643" t="s">
        <v>536</v>
      </c>
    </row>
    <row r="644" spans="1:11" ht="12.75">
      <c r="A644" s="45">
        <v>92082</v>
      </c>
      <c r="B644" s="45" t="s">
        <v>327</v>
      </c>
      <c r="C644" s="45" t="s">
        <v>279</v>
      </c>
      <c r="D644" s="45"/>
      <c r="E644" s="45">
        <v>10206</v>
      </c>
      <c r="F644">
        <v>13</v>
      </c>
      <c r="G644" t="s">
        <v>275</v>
      </c>
      <c r="H644" t="s">
        <v>533</v>
      </c>
      <c r="I644" t="s">
        <v>937</v>
      </c>
      <c r="J644" t="s">
        <v>281</v>
      </c>
      <c r="K644" t="s">
        <v>536</v>
      </c>
    </row>
    <row r="645" spans="1:11" ht="12.75">
      <c r="A645" s="45">
        <v>92083</v>
      </c>
      <c r="B645" s="45" t="s">
        <v>328</v>
      </c>
      <c r="C645" s="45" t="s">
        <v>279</v>
      </c>
      <c r="D645" s="45"/>
      <c r="E645" s="45">
        <v>5171</v>
      </c>
      <c r="F645">
        <v>13</v>
      </c>
      <c r="G645" t="s">
        <v>275</v>
      </c>
      <c r="H645" t="s">
        <v>275</v>
      </c>
      <c r="I645" t="s">
        <v>937</v>
      </c>
      <c r="J645" t="s">
        <v>281</v>
      </c>
      <c r="K645" t="s">
        <v>536</v>
      </c>
    </row>
    <row r="646" spans="1:11" ht="12.75">
      <c r="A646" s="45">
        <v>92084</v>
      </c>
      <c r="B646" s="45" t="s">
        <v>328</v>
      </c>
      <c r="C646" s="45" t="s">
        <v>279</v>
      </c>
      <c r="D646" s="45"/>
      <c r="E646" s="45">
        <v>6458</v>
      </c>
      <c r="F646">
        <v>13</v>
      </c>
      <c r="G646" t="s">
        <v>275</v>
      </c>
      <c r="H646" t="s">
        <v>275</v>
      </c>
      <c r="I646" t="s">
        <v>937</v>
      </c>
      <c r="J646" t="s">
        <v>281</v>
      </c>
      <c r="K646" t="s">
        <v>536</v>
      </c>
    </row>
    <row r="647" spans="1:11" ht="12.75">
      <c r="A647" s="45">
        <v>92085</v>
      </c>
      <c r="B647" s="45" t="s">
        <v>328</v>
      </c>
      <c r="C647" s="45" t="s">
        <v>279</v>
      </c>
      <c r="D647" s="45"/>
      <c r="E647" s="45">
        <v>6180</v>
      </c>
      <c r="F647">
        <v>13</v>
      </c>
      <c r="G647" t="s">
        <v>275</v>
      </c>
      <c r="H647" t="s">
        <v>275</v>
      </c>
      <c r="I647" t="s">
        <v>937</v>
      </c>
      <c r="J647" t="s">
        <v>281</v>
      </c>
      <c r="K647" t="s">
        <v>536</v>
      </c>
    </row>
    <row r="648" spans="1:11" ht="12.75">
      <c r="A648" s="45">
        <v>92086</v>
      </c>
      <c r="B648" s="45" t="s">
        <v>329</v>
      </c>
      <c r="C648" s="45" t="s">
        <v>279</v>
      </c>
      <c r="D648" s="45"/>
      <c r="E648" s="45">
        <v>8658</v>
      </c>
      <c r="F648">
        <v>13</v>
      </c>
      <c r="G648" t="s">
        <v>275</v>
      </c>
      <c r="H648" t="s">
        <v>533</v>
      </c>
      <c r="I648" t="s">
        <v>937</v>
      </c>
      <c r="J648" t="s">
        <v>281</v>
      </c>
      <c r="K648" t="s">
        <v>536</v>
      </c>
    </row>
    <row r="649" spans="1:11" ht="12.75">
      <c r="A649" s="45">
        <v>92088</v>
      </c>
      <c r="B649" s="45" t="s">
        <v>309</v>
      </c>
      <c r="C649" s="45" t="s">
        <v>279</v>
      </c>
      <c r="D649" s="45"/>
      <c r="E649" s="45">
        <v>6180</v>
      </c>
      <c r="F649">
        <v>13</v>
      </c>
      <c r="G649" t="s">
        <v>275</v>
      </c>
      <c r="H649" t="s">
        <v>533</v>
      </c>
      <c r="I649" t="s">
        <v>937</v>
      </c>
      <c r="J649" t="s">
        <v>281</v>
      </c>
      <c r="K649" t="s">
        <v>536</v>
      </c>
    </row>
    <row r="650" spans="1:11" ht="12.75">
      <c r="A650" s="45">
        <v>92090</v>
      </c>
      <c r="B650" s="45" t="s">
        <v>306</v>
      </c>
      <c r="C650" s="45" t="s">
        <v>279</v>
      </c>
      <c r="D650" s="45"/>
      <c r="E650" s="45">
        <v>6180</v>
      </c>
      <c r="F650">
        <v>13</v>
      </c>
      <c r="G650" t="s">
        <v>275</v>
      </c>
      <c r="H650" t="s">
        <v>275</v>
      </c>
      <c r="I650" t="s">
        <v>280</v>
      </c>
      <c r="J650" t="s">
        <v>281</v>
      </c>
      <c r="K650" t="s">
        <v>536</v>
      </c>
    </row>
    <row r="651" spans="1:11" ht="12.75">
      <c r="A651" s="45">
        <v>92091</v>
      </c>
      <c r="B651" s="45" t="s">
        <v>321</v>
      </c>
      <c r="C651" s="45" t="s">
        <v>279</v>
      </c>
      <c r="D651" s="45"/>
      <c r="E651" s="45">
        <v>6180</v>
      </c>
      <c r="F651">
        <v>13</v>
      </c>
      <c r="G651" t="s">
        <v>275</v>
      </c>
      <c r="H651" t="s">
        <v>275</v>
      </c>
      <c r="I651" t="s">
        <v>937</v>
      </c>
      <c r="J651" t="s">
        <v>281</v>
      </c>
      <c r="K651" t="s">
        <v>536</v>
      </c>
    </row>
    <row r="652" spans="1:11" ht="12.75">
      <c r="A652" s="45">
        <v>92092</v>
      </c>
      <c r="B652" s="45" t="s">
        <v>311</v>
      </c>
      <c r="C652" s="45" t="s">
        <v>279</v>
      </c>
      <c r="D652" s="45"/>
      <c r="E652" s="45">
        <v>6180</v>
      </c>
      <c r="F652">
        <v>13</v>
      </c>
      <c r="G652" t="s">
        <v>275</v>
      </c>
      <c r="H652" t="s">
        <v>275</v>
      </c>
      <c r="I652" t="s">
        <v>280</v>
      </c>
      <c r="J652" t="s">
        <v>281</v>
      </c>
      <c r="K652" t="s">
        <v>536</v>
      </c>
    </row>
    <row r="653" spans="1:11" ht="12.75">
      <c r="A653" s="45">
        <v>92093</v>
      </c>
      <c r="B653" s="45" t="s">
        <v>311</v>
      </c>
      <c r="C653" s="45" t="s">
        <v>279</v>
      </c>
      <c r="D653" s="45"/>
      <c r="E653" s="45">
        <v>6180</v>
      </c>
      <c r="F653">
        <v>13</v>
      </c>
      <c r="G653" t="s">
        <v>275</v>
      </c>
      <c r="H653" t="s">
        <v>275</v>
      </c>
      <c r="I653" t="s">
        <v>280</v>
      </c>
      <c r="J653" t="s">
        <v>281</v>
      </c>
      <c r="K653" t="s">
        <v>536</v>
      </c>
    </row>
    <row r="654" spans="1:11" ht="12.75">
      <c r="A654" s="45">
        <v>92096</v>
      </c>
      <c r="B654" s="45" t="s">
        <v>323</v>
      </c>
      <c r="C654" s="45" t="s">
        <v>279</v>
      </c>
      <c r="D654" s="45"/>
      <c r="E654" s="45">
        <v>6180</v>
      </c>
      <c r="F654">
        <v>13</v>
      </c>
      <c r="G654" t="s">
        <v>275</v>
      </c>
      <c r="H654" t="s">
        <v>275</v>
      </c>
      <c r="I654" t="s">
        <v>937</v>
      </c>
      <c r="J654" t="s">
        <v>281</v>
      </c>
      <c r="K654" t="s">
        <v>536</v>
      </c>
    </row>
    <row r="655" spans="1:11" ht="12.75">
      <c r="A655" s="45">
        <v>92101</v>
      </c>
      <c r="B655" s="45" t="s">
        <v>279</v>
      </c>
      <c r="C655" s="45" t="s">
        <v>279</v>
      </c>
      <c r="D655" s="45"/>
      <c r="E655" s="45">
        <v>3463</v>
      </c>
      <c r="F655">
        <v>13</v>
      </c>
      <c r="G655" t="s">
        <v>275</v>
      </c>
      <c r="H655" t="s">
        <v>275</v>
      </c>
      <c r="I655" t="s">
        <v>280</v>
      </c>
      <c r="J655" t="s">
        <v>281</v>
      </c>
      <c r="K655" t="s">
        <v>536</v>
      </c>
    </row>
    <row r="656" spans="1:11" ht="12.75">
      <c r="A656" s="45">
        <v>92102</v>
      </c>
      <c r="B656" s="45" t="s">
        <v>279</v>
      </c>
      <c r="C656" s="45" t="s">
        <v>279</v>
      </c>
      <c r="D656" s="45"/>
      <c r="E656" s="45">
        <v>3425</v>
      </c>
      <c r="F656">
        <v>13</v>
      </c>
      <c r="G656" t="s">
        <v>275</v>
      </c>
      <c r="H656" t="s">
        <v>275</v>
      </c>
      <c r="I656" t="s">
        <v>280</v>
      </c>
      <c r="J656" t="s">
        <v>281</v>
      </c>
      <c r="K656" t="s">
        <v>536</v>
      </c>
    </row>
    <row r="657" spans="1:11" ht="12.75">
      <c r="A657" s="45">
        <v>92103</v>
      </c>
      <c r="B657" s="45" t="s">
        <v>279</v>
      </c>
      <c r="C657" s="45" t="s">
        <v>279</v>
      </c>
      <c r="D657" s="45"/>
      <c r="E657" s="45">
        <v>3853</v>
      </c>
      <c r="F657">
        <v>13</v>
      </c>
      <c r="G657" t="s">
        <v>275</v>
      </c>
      <c r="H657" t="s">
        <v>275</v>
      </c>
      <c r="I657" t="s">
        <v>280</v>
      </c>
      <c r="J657" t="s">
        <v>281</v>
      </c>
      <c r="K657" t="s">
        <v>536</v>
      </c>
    </row>
    <row r="658" spans="1:11" ht="12.75">
      <c r="A658" s="45">
        <v>92104</v>
      </c>
      <c r="B658" s="45" t="s">
        <v>279</v>
      </c>
      <c r="C658" s="45" t="s">
        <v>279</v>
      </c>
      <c r="D658" s="45"/>
      <c r="E658" s="45">
        <v>3305</v>
      </c>
      <c r="F658">
        <v>13</v>
      </c>
      <c r="G658" t="s">
        <v>275</v>
      </c>
      <c r="H658" t="s">
        <v>275</v>
      </c>
      <c r="I658" t="s">
        <v>280</v>
      </c>
      <c r="J658" t="s">
        <v>281</v>
      </c>
      <c r="K658" t="s">
        <v>536</v>
      </c>
    </row>
    <row r="659" spans="1:11" ht="12.75">
      <c r="A659" s="45">
        <v>92105</v>
      </c>
      <c r="B659" s="45" t="s">
        <v>279</v>
      </c>
      <c r="C659" s="45" t="s">
        <v>279</v>
      </c>
      <c r="D659" s="45"/>
      <c r="E659" s="45">
        <v>3722</v>
      </c>
      <c r="F659">
        <v>13</v>
      </c>
      <c r="G659" t="s">
        <v>275</v>
      </c>
      <c r="H659" t="s">
        <v>275</v>
      </c>
      <c r="I659" t="s">
        <v>280</v>
      </c>
      <c r="J659" t="s">
        <v>281</v>
      </c>
      <c r="K659" t="s">
        <v>536</v>
      </c>
    </row>
    <row r="660" spans="1:11" ht="12.75">
      <c r="A660" s="45">
        <v>92106</v>
      </c>
      <c r="B660" s="45" t="s">
        <v>279</v>
      </c>
      <c r="C660" s="45" t="s">
        <v>279</v>
      </c>
      <c r="D660" s="45"/>
      <c r="E660" s="45">
        <v>5712</v>
      </c>
      <c r="F660">
        <v>13</v>
      </c>
      <c r="G660" t="s">
        <v>275</v>
      </c>
      <c r="H660" t="s">
        <v>275</v>
      </c>
      <c r="I660" t="s">
        <v>280</v>
      </c>
      <c r="J660" t="s">
        <v>281</v>
      </c>
      <c r="K660" t="s">
        <v>536</v>
      </c>
    </row>
    <row r="661" spans="1:11" ht="12.75">
      <c r="A661" s="45">
        <v>92107</v>
      </c>
      <c r="B661" s="45" t="s">
        <v>279</v>
      </c>
      <c r="C661" s="45" t="s">
        <v>279</v>
      </c>
      <c r="D661" s="45"/>
      <c r="E661" s="45">
        <v>4040</v>
      </c>
      <c r="F661">
        <v>13</v>
      </c>
      <c r="G661" t="s">
        <v>275</v>
      </c>
      <c r="H661" t="s">
        <v>275</v>
      </c>
      <c r="I661" t="s">
        <v>280</v>
      </c>
      <c r="J661" t="s">
        <v>281</v>
      </c>
      <c r="K661" t="s">
        <v>564</v>
      </c>
    </row>
    <row r="662" spans="1:11" ht="12.75">
      <c r="A662" s="45">
        <v>92108</v>
      </c>
      <c r="B662" s="45" t="s">
        <v>279</v>
      </c>
      <c r="C662" s="45" t="s">
        <v>279</v>
      </c>
      <c r="D662" s="45"/>
      <c r="E662" s="45">
        <v>4168</v>
      </c>
      <c r="F662">
        <v>13</v>
      </c>
      <c r="G662" t="s">
        <v>275</v>
      </c>
      <c r="H662" t="s">
        <v>275</v>
      </c>
      <c r="I662" t="s">
        <v>280</v>
      </c>
      <c r="J662" t="s">
        <v>281</v>
      </c>
      <c r="K662" t="s">
        <v>536</v>
      </c>
    </row>
    <row r="663" spans="1:11" ht="12.75">
      <c r="A663" s="45">
        <v>92109</v>
      </c>
      <c r="B663" s="45" t="s">
        <v>279</v>
      </c>
      <c r="C663" s="45" t="s">
        <v>279</v>
      </c>
      <c r="D663" s="45"/>
      <c r="E663" s="45">
        <v>3708</v>
      </c>
      <c r="F663">
        <v>13</v>
      </c>
      <c r="G663" t="s">
        <v>275</v>
      </c>
      <c r="H663" t="s">
        <v>275</v>
      </c>
      <c r="I663" t="s">
        <v>280</v>
      </c>
      <c r="J663" t="s">
        <v>281</v>
      </c>
      <c r="K663" t="s">
        <v>564</v>
      </c>
    </row>
    <row r="664" spans="1:11" ht="12.75">
      <c r="A664" s="45">
        <v>92110</v>
      </c>
      <c r="B664" s="45" t="s">
        <v>279</v>
      </c>
      <c r="C664" s="45" t="s">
        <v>279</v>
      </c>
      <c r="D664" s="45"/>
      <c r="E664" s="45">
        <v>4141</v>
      </c>
      <c r="F664">
        <v>13</v>
      </c>
      <c r="G664" t="s">
        <v>275</v>
      </c>
      <c r="H664" t="s">
        <v>275</v>
      </c>
      <c r="I664" t="s">
        <v>280</v>
      </c>
      <c r="J664" t="s">
        <v>281</v>
      </c>
      <c r="K664" t="s">
        <v>536</v>
      </c>
    </row>
    <row r="665" spans="1:11" ht="12.75">
      <c r="A665" s="45">
        <v>92111</v>
      </c>
      <c r="B665" s="45" t="s">
        <v>279</v>
      </c>
      <c r="C665" s="45" t="s">
        <v>279</v>
      </c>
      <c r="D665" s="45"/>
      <c r="E665" s="45">
        <v>4661</v>
      </c>
      <c r="F665">
        <v>13</v>
      </c>
      <c r="G665" t="s">
        <v>275</v>
      </c>
      <c r="H665" t="s">
        <v>275</v>
      </c>
      <c r="I665" t="s">
        <v>280</v>
      </c>
      <c r="J665" t="s">
        <v>281</v>
      </c>
      <c r="K665" t="s">
        <v>536</v>
      </c>
    </row>
    <row r="666" spans="1:11" ht="12.75">
      <c r="A666" s="45">
        <v>92112</v>
      </c>
      <c r="B666" s="45" t="s">
        <v>279</v>
      </c>
      <c r="C666" s="45" t="s">
        <v>279</v>
      </c>
      <c r="D666" s="45"/>
      <c r="E666" s="45">
        <v>6180</v>
      </c>
      <c r="F666">
        <v>13</v>
      </c>
      <c r="G666" t="s">
        <v>275</v>
      </c>
      <c r="H666" t="s">
        <v>275</v>
      </c>
      <c r="I666" t="s">
        <v>280</v>
      </c>
      <c r="J666" t="s">
        <v>281</v>
      </c>
      <c r="K666" t="s">
        <v>536</v>
      </c>
    </row>
    <row r="667" spans="1:11" ht="12.75">
      <c r="A667" s="45">
        <v>92113</v>
      </c>
      <c r="B667" s="45" t="s">
        <v>279</v>
      </c>
      <c r="C667" s="45" t="s">
        <v>279</v>
      </c>
      <c r="D667" s="45"/>
      <c r="E667" s="45">
        <v>3524</v>
      </c>
      <c r="F667">
        <v>13</v>
      </c>
      <c r="G667" t="s">
        <v>275</v>
      </c>
      <c r="H667" t="s">
        <v>275</v>
      </c>
      <c r="I667" t="s">
        <v>280</v>
      </c>
      <c r="J667" t="s">
        <v>281</v>
      </c>
      <c r="K667" t="s">
        <v>536</v>
      </c>
    </row>
    <row r="668" spans="1:11" ht="12.75">
      <c r="A668" s="45">
        <v>92114</v>
      </c>
      <c r="B668" s="45" t="s">
        <v>279</v>
      </c>
      <c r="C668" s="45" t="s">
        <v>279</v>
      </c>
      <c r="D668" s="45"/>
      <c r="E668" s="45">
        <v>5397</v>
      </c>
      <c r="F668">
        <v>13</v>
      </c>
      <c r="G668" t="s">
        <v>275</v>
      </c>
      <c r="H668" t="s">
        <v>275</v>
      </c>
      <c r="I668" t="s">
        <v>280</v>
      </c>
      <c r="J668" t="s">
        <v>281</v>
      </c>
      <c r="K668" t="s">
        <v>536</v>
      </c>
    </row>
    <row r="669" spans="1:11" ht="12.75">
      <c r="A669" s="45">
        <v>92115</v>
      </c>
      <c r="B669" s="45" t="s">
        <v>279</v>
      </c>
      <c r="C669" s="45" t="s">
        <v>279</v>
      </c>
      <c r="D669" s="45"/>
      <c r="E669" s="45">
        <v>4196</v>
      </c>
      <c r="F669">
        <v>13</v>
      </c>
      <c r="G669" t="s">
        <v>275</v>
      </c>
      <c r="H669" t="s">
        <v>275</v>
      </c>
      <c r="I669" t="s">
        <v>280</v>
      </c>
      <c r="J669" t="s">
        <v>281</v>
      </c>
      <c r="K669" t="s">
        <v>536</v>
      </c>
    </row>
    <row r="670" spans="1:11" ht="12.75">
      <c r="A670" s="45">
        <v>92116</v>
      </c>
      <c r="B670" s="45" t="s">
        <v>279</v>
      </c>
      <c r="C670" s="45" t="s">
        <v>279</v>
      </c>
      <c r="D670" s="45"/>
      <c r="E670" s="45">
        <v>3406</v>
      </c>
      <c r="F670">
        <v>13</v>
      </c>
      <c r="G670" t="s">
        <v>275</v>
      </c>
      <c r="H670" t="s">
        <v>275</v>
      </c>
      <c r="I670" t="s">
        <v>280</v>
      </c>
      <c r="J670" t="s">
        <v>281</v>
      </c>
      <c r="K670" t="s">
        <v>536</v>
      </c>
    </row>
    <row r="671" spans="1:11" ht="12.75">
      <c r="A671" s="45">
        <v>92117</v>
      </c>
      <c r="B671" s="45" t="s">
        <v>279</v>
      </c>
      <c r="C671" s="45" t="s">
        <v>279</v>
      </c>
      <c r="D671" s="45"/>
      <c r="E671" s="45">
        <v>4838</v>
      </c>
      <c r="F671">
        <v>13</v>
      </c>
      <c r="G671" t="s">
        <v>275</v>
      </c>
      <c r="H671" t="s">
        <v>275</v>
      </c>
      <c r="I671" t="s">
        <v>280</v>
      </c>
      <c r="J671" t="s">
        <v>281</v>
      </c>
      <c r="K671" t="s">
        <v>536</v>
      </c>
    </row>
    <row r="672" spans="1:11" ht="12.75">
      <c r="A672" s="45">
        <v>92118</v>
      </c>
      <c r="B672" s="45" t="s">
        <v>330</v>
      </c>
      <c r="C672" s="45" t="s">
        <v>279</v>
      </c>
      <c r="D672" s="45"/>
      <c r="E672" s="45">
        <v>5118</v>
      </c>
      <c r="F672">
        <v>13</v>
      </c>
      <c r="G672" t="s">
        <v>275</v>
      </c>
      <c r="H672" t="s">
        <v>275</v>
      </c>
      <c r="I672" t="s">
        <v>280</v>
      </c>
      <c r="J672" t="s">
        <v>281</v>
      </c>
      <c r="K672" t="s">
        <v>539</v>
      </c>
    </row>
    <row r="673" spans="1:11" ht="12.75">
      <c r="A673" s="45">
        <v>92119</v>
      </c>
      <c r="B673" s="45" t="s">
        <v>279</v>
      </c>
      <c r="C673" s="45" t="s">
        <v>279</v>
      </c>
      <c r="D673" s="45"/>
      <c r="E673" s="45">
        <v>6075</v>
      </c>
      <c r="F673">
        <v>13</v>
      </c>
      <c r="G673" t="s">
        <v>275</v>
      </c>
      <c r="H673" t="s">
        <v>275</v>
      </c>
      <c r="I673" t="s">
        <v>280</v>
      </c>
      <c r="J673" t="s">
        <v>281</v>
      </c>
      <c r="K673" t="s">
        <v>536</v>
      </c>
    </row>
    <row r="674" spans="1:11" ht="12.75">
      <c r="A674" s="45">
        <v>92120</v>
      </c>
      <c r="B674" s="45" t="s">
        <v>279</v>
      </c>
      <c r="C674" s="45" t="s">
        <v>279</v>
      </c>
      <c r="D674" s="45"/>
      <c r="E674" s="45">
        <v>6424</v>
      </c>
      <c r="F674">
        <v>13</v>
      </c>
      <c r="G674" t="s">
        <v>275</v>
      </c>
      <c r="H674" t="s">
        <v>275</v>
      </c>
      <c r="I674" t="s">
        <v>280</v>
      </c>
      <c r="J674" t="s">
        <v>281</v>
      </c>
      <c r="K674" t="s">
        <v>536</v>
      </c>
    </row>
    <row r="675" spans="1:11" ht="12.75">
      <c r="A675" s="45">
        <v>92121</v>
      </c>
      <c r="B675" s="45" t="s">
        <v>279</v>
      </c>
      <c r="C675" s="45" t="s">
        <v>279</v>
      </c>
      <c r="D675" s="45"/>
      <c r="E675" s="45">
        <v>5199</v>
      </c>
      <c r="F675">
        <v>13</v>
      </c>
      <c r="G675" t="s">
        <v>275</v>
      </c>
      <c r="H675" t="s">
        <v>275</v>
      </c>
      <c r="I675" t="s">
        <v>280</v>
      </c>
      <c r="J675" t="s">
        <v>281</v>
      </c>
      <c r="K675" t="s">
        <v>536</v>
      </c>
    </row>
    <row r="676" spans="1:11" ht="12.75">
      <c r="A676" s="45">
        <v>92122</v>
      </c>
      <c r="B676" s="45" t="s">
        <v>279</v>
      </c>
      <c r="C676" s="45" t="s">
        <v>279</v>
      </c>
      <c r="D676" s="45"/>
      <c r="E676" s="45">
        <v>4715</v>
      </c>
      <c r="F676">
        <v>13</v>
      </c>
      <c r="G676" t="s">
        <v>275</v>
      </c>
      <c r="H676" t="s">
        <v>275</v>
      </c>
      <c r="I676" t="s">
        <v>280</v>
      </c>
      <c r="J676" t="s">
        <v>281</v>
      </c>
      <c r="K676" t="s">
        <v>536</v>
      </c>
    </row>
    <row r="677" spans="1:11" ht="12.75">
      <c r="A677" s="45">
        <v>92123</v>
      </c>
      <c r="B677" s="45" t="s">
        <v>279</v>
      </c>
      <c r="C677" s="45" t="s">
        <v>279</v>
      </c>
      <c r="D677" s="45"/>
      <c r="E677" s="45">
        <v>5046</v>
      </c>
      <c r="F677">
        <v>13</v>
      </c>
      <c r="G677" t="s">
        <v>275</v>
      </c>
      <c r="H677" t="s">
        <v>275</v>
      </c>
      <c r="I677" t="s">
        <v>280</v>
      </c>
      <c r="J677" t="s">
        <v>281</v>
      </c>
      <c r="K677" t="s">
        <v>536</v>
      </c>
    </row>
    <row r="678" spans="1:11" ht="12.75">
      <c r="A678" s="45">
        <v>92124</v>
      </c>
      <c r="B678" s="45" t="s">
        <v>279</v>
      </c>
      <c r="C678" s="45" t="s">
        <v>279</v>
      </c>
      <c r="D678" s="45"/>
      <c r="E678" s="45">
        <v>5646</v>
      </c>
      <c r="F678">
        <v>13</v>
      </c>
      <c r="G678" t="s">
        <v>275</v>
      </c>
      <c r="H678" t="s">
        <v>275</v>
      </c>
      <c r="I678" t="s">
        <v>280</v>
      </c>
      <c r="J678" t="s">
        <v>281</v>
      </c>
      <c r="K678" t="s">
        <v>536</v>
      </c>
    </row>
    <row r="679" spans="1:11" ht="12.75">
      <c r="A679" s="45">
        <v>92126</v>
      </c>
      <c r="B679" s="45" t="s">
        <v>279</v>
      </c>
      <c r="C679" s="45" t="s">
        <v>279</v>
      </c>
      <c r="D679" s="45"/>
      <c r="E679" s="45">
        <v>5175</v>
      </c>
      <c r="F679">
        <v>13</v>
      </c>
      <c r="G679" t="s">
        <v>275</v>
      </c>
      <c r="H679" t="s">
        <v>275</v>
      </c>
      <c r="I679" t="s">
        <v>280</v>
      </c>
      <c r="J679" t="s">
        <v>281</v>
      </c>
      <c r="K679" t="s">
        <v>536</v>
      </c>
    </row>
    <row r="680" spans="1:11" ht="12.75">
      <c r="A680" s="45">
        <v>92127</v>
      </c>
      <c r="B680" s="45" t="s">
        <v>279</v>
      </c>
      <c r="C680" s="45" t="s">
        <v>279</v>
      </c>
      <c r="D680" s="45"/>
      <c r="E680" s="45">
        <v>6479</v>
      </c>
      <c r="F680">
        <v>13</v>
      </c>
      <c r="G680" t="s">
        <v>275</v>
      </c>
      <c r="H680" t="s">
        <v>275</v>
      </c>
      <c r="I680" t="s">
        <v>280</v>
      </c>
      <c r="J680" t="s">
        <v>281</v>
      </c>
      <c r="K680" t="s">
        <v>536</v>
      </c>
    </row>
    <row r="681" spans="1:11" ht="12.75">
      <c r="A681" s="45">
        <v>92128</v>
      </c>
      <c r="B681" s="45" t="s">
        <v>279</v>
      </c>
      <c r="C681" s="45" t="s">
        <v>279</v>
      </c>
      <c r="D681" s="45"/>
      <c r="E681" s="45">
        <v>5830</v>
      </c>
      <c r="F681">
        <v>13</v>
      </c>
      <c r="G681" t="s">
        <v>275</v>
      </c>
      <c r="H681" t="s">
        <v>275</v>
      </c>
      <c r="I681" t="s">
        <v>280</v>
      </c>
      <c r="J681" t="s">
        <v>281</v>
      </c>
      <c r="K681" t="s">
        <v>564</v>
      </c>
    </row>
    <row r="682" spans="1:11" ht="12.75">
      <c r="A682" s="45">
        <v>92129</v>
      </c>
      <c r="B682" s="45" t="s">
        <v>279</v>
      </c>
      <c r="C682" s="45" t="s">
        <v>279</v>
      </c>
      <c r="D682" s="45"/>
      <c r="E682" s="45">
        <v>6028</v>
      </c>
      <c r="F682">
        <v>13</v>
      </c>
      <c r="G682" t="s">
        <v>275</v>
      </c>
      <c r="H682" t="s">
        <v>275</v>
      </c>
      <c r="I682" t="s">
        <v>280</v>
      </c>
      <c r="J682" t="s">
        <v>281</v>
      </c>
      <c r="K682" t="s">
        <v>536</v>
      </c>
    </row>
    <row r="683" spans="1:11" ht="12.75">
      <c r="A683" s="45">
        <v>92130</v>
      </c>
      <c r="B683" s="45" t="s">
        <v>279</v>
      </c>
      <c r="C683" s="45" t="s">
        <v>279</v>
      </c>
      <c r="D683" s="45"/>
      <c r="E683" s="45">
        <v>5577</v>
      </c>
      <c r="F683">
        <v>13</v>
      </c>
      <c r="G683" t="s">
        <v>275</v>
      </c>
      <c r="H683" t="s">
        <v>275</v>
      </c>
      <c r="I683" t="s">
        <v>280</v>
      </c>
      <c r="J683" t="s">
        <v>281</v>
      </c>
      <c r="K683" t="s">
        <v>536</v>
      </c>
    </row>
    <row r="684" spans="1:11" ht="12.75">
      <c r="A684" s="45">
        <v>92131</v>
      </c>
      <c r="B684" s="45" t="s">
        <v>279</v>
      </c>
      <c r="C684" s="45" t="s">
        <v>279</v>
      </c>
      <c r="D684" s="45"/>
      <c r="E684" s="45">
        <v>6837</v>
      </c>
      <c r="F684">
        <v>13</v>
      </c>
      <c r="G684" t="s">
        <v>275</v>
      </c>
      <c r="H684" t="s">
        <v>275</v>
      </c>
      <c r="I684" t="s">
        <v>280</v>
      </c>
      <c r="J684" t="s">
        <v>281</v>
      </c>
      <c r="K684" t="s">
        <v>536</v>
      </c>
    </row>
    <row r="685" spans="1:11" ht="12.75">
      <c r="A685" s="45">
        <v>92132</v>
      </c>
      <c r="B685" s="45" t="s">
        <v>279</v>
      </c>
      <c r="C685" s="45" t="s">
        <v>279</v>
      </c>
      <c r="D685" s="45"/>
      <c r="E685" s="45">
        <v>6180</v>
      </c>
      <c r="F685">
        <v>13</v>
      </c>
      <c r="G685" t="s">
        <v>275</v>
      </c>
      <c r="H685" t="s">
        <v>275</v>
      </c>
      <c r="I685" t="s">
        <v>280</v>
      </c>
      <c r="J685" t="s">
        <v>281</v>
      </c>
      <c r="K685" t="s">
        <v>536</v>
      </c>
    </row>
    <row r="686" spans="1:11" ht="12.75">
      <c r="A686" s="45">
        <v>92133</v>
      </c>
      <c r="B686" s="45" t="s">
        <v>279</v>
      </c>
      <c r="C686" s="45" t="s">
        <v>279</v>
      </c>
      <c r="D686" s="45"/>
      <c r="E686" s="45">
        <v>6180</v>
      </c>
      <c r="F686">
        <v>13</v>
      </c>
      <c r="G686" t="s">
        <v>275</v>
      </c>
      <c r="H686" t="s">
        <v>275</v>
      </c>
      <c r="I686" t="s">
        <v>280</v>
      </c>
      <c r="J686" t="s">
        <v>281</v>
      </c>
      <c r="K686" t="s">
        <v>536</v>
      </c>
    </row>
    <row r="687" spans="1:11" ht="12.75">
      <c r="A687" s="45">
        <v>92134</v>
      </c>
      <c r="B687" s="45" t="s">
        <v>279</v>
      </c>
      <c r="C687" s="45" t="s">
        <v>279</v>
      </c>
      <c r="D687" s="45"/>
      <c r="E687" s="45">
        <v>6180</v>
      </c>
      <c r="F687">
        <v>13</v>
      </c>
      <c r="G687" t="s">
        <v>275</v>
      </c>
      <c r="H687" t="s">
        <v>275</v>
      </c>
      <c r="I687" t="s">
        <v>280</v>
      </c>
      <c r="J687" t="s">
        <v>281</v>
      </c>
      <c r="K687" t="s">
        <v>536</v>
      </c>
    </row>
    <row r="688" spans="1:11" ht="12.75">
      <c r="A688" s="45">
        <v>92135</v>
      </c>
      <c r="B688" s="45" t="s">
        <v>279</v>
      </c>
      <c r="C688" s="45" t="s">
        <v>279</v>
      </c>
      <c r="D688" s="45"/>
      <c r="E688" s="45">
        <v>6180</v>
      </c>
      <c r="F688">
        <v>13</v>
      </c>
      <c r="G688" t="s">
        <v>275</v>
      </c>
      <c r="H688" t="s">
        <v>275</v>
      </c>
      <c r="I688" t="s">
        <v>280</v>
      </c>
      <c r="J688" t="s">
        <v>281</v>
      </c>
      <c r="K688" t="s">
        <v>536</v>
      </c>
    </row>
    <row r="689" spans="1:11" ht="12.75">
      <c r="A689" s="45">
        <v>92136</v>
      </c>
      <c r="B689" s="45" t="s">
        <v>279</v>
      </c>
      <c r="C689" s="45" t="s">
        <v>279</v>
      </c>
      <c r="D689" s="45"/>
      <c r="E689" s="45">
        <v>6180</v>
      </c>
      <c r="F689">
        <v>13</v>
      </c>
      <c r="G689" t="s">
        <v>275</v>
      </c>
      <c r="H689" t="s">
        <v>275</v>
      </c>
      <c r="I689" t="s">
        <v>280</v>
      </c>
      <c r="J689" t="s">
        <v>281</v>
      </c>
      <c r="K689" t="s">
        <v>536</v>
      </c>
    </row>
    <row r="690" spans="1:11" ht="12.75">
      <c r="A690" s="45">
        <v>92137</v>
      </c>
      <c r="B690" s="45" t="s">
        <v>279</v>
      </c>
      <c r="C690" s="45" t="s">
        <v>279</v>
      </c>
      <c r="D690" s="45"/>
      <c r="E690" s="45">
        <v>6180</v>
      </c>
      <c r="F690">
        <v>13</v>
      </c>
      <c r="G690" t="s">
        <v>275</v>
      </c>
      <c r="H690" t="s">
        <v>275</v>
      </c>
      <c r="I690" t="s">
        <v>280</v>
      </c>
      <c r="J690" t="s">
        <v>281</v>
      </c>
      <c r="K690" t="s">
        <v>536</v>
      </c>
    </row>
    <row r="691" spans="1:11" ht="12.75">
      <c r="A691" s="45">
        <v>92138</v>
      </c>
      <c r="B691" s="45" t="s">
        <v>279</v>
      </c>
      <c r="C691" s="45" t="s">
        <v>279</v>
      </c>
      <c r="D691" s="45"/>
      <c r="E691" s="45">
        <v>6180</v>
      </c>
      <c r="F691">
        <v>13</v>
      </c>
      <c r="G691" t="s">
        <v>275</v>
      </c>
      <c r="H691" t="s">
        <v>275</v>
      </c>
      <c r="I691" t="s">
        <v>280</v>
      </c>
      <c r="J691" t="s">
        <v>281</v>
      </c>
      <c r="K691" t="s">
        <v>536</v>
      </c>
    </row>
    <row r="692" spans="1:11" ht="12.75">
      <c r="A692" s="45">
        <v>92139</v>
      </c>
      <c r="B692" s="45" t="s">
        <v>279</v>
      </c>
      <c r="C692" s="45" t="s">
        <v>279</v>
      </c>
      <c r="D692" s="45"/>
      <c r="E692" s="45">
        <v>5027</v>
      </c>
      <c r="F692">
        <v>13</v>
      </c>
      <c r="G692" t="s">
        <v>275</v>
      </c>
      <c r="H692" t="s">
        <v>275</v>
      </c>
      <c r="I692" t="s">
        <v>280</v>
      </c>
      <c r="J692" t="s">
        <v>281</v>
      </c>
      <c r="K692" t="s">
        <v>564</v>
      </c>
    </row>
    <row r="693" spans="1:11" ht="12.75">
      <c r="A693" s="45">
        <v>92140</v>
      </c>
      <c r="B693" s="45" t="s">
        <v>279</v>
      </c>
      <c r="C693" s="45" t="s">
        <v>279</v>
      </c>
      <c r="D693" s="45"/>
      <c r="E693" s="45">
        <v>6180</v>
      </c>
      <c r="F693">
        <v>13</v>
      </c>
      <c r="G693" t="s">
        <v>275</v>
      </c>
      <c r="H693" t="s">
        <v>275</v>
      </c>
      <c r="I693" t="s">
        <v>280</v>
      </c>
      <c r="J693" t="s">
        <v>281</v>
      </c>
      <c r="K693" t="s">
        <v>536</v>
      </c>
    </row>
    <row r="694" spans="1:11" ht="12.75">
      <c r="A694" s="45">
        <v>92142</v>
      </c>
      <c r="B694" s="45" t="s">
        <v>279</v>
      </c>
      <c r="C694" s="45" t="s">
        <v>279</v>
      </c>
      <c r="D694" s="45"/>
      <c r="E694" s="45">
        <v>6180</v>
      </c>
      <c r="F694">
        <v>13</v>
      </c>
      <c r="G694" t="s">
        <v>275</v>
      </c>
      <c r="H694" t="s">
        <v>275</v>
      </c>
      <c r="I694" t="s">
        <v>280</v>
      </c>
      <c r="J694" t="s">
        <v>281</v>
      </c>
      <c r="K694" t="s">
        <v>536</v>
      </c>
    </row>
    <row r="695" spans="1:11" ht="12.75">
      <c r="A695" s="45">
        <v>92143</v>
      </c>
      <c r="B695" s="45" t="s">
        <v>331</v>
      </c>
      <c r="C695" s="45" t="s">
        <v>279</v>
      </c>
      <c r="D695" s="45"/>
      <c r="E695" s="45">
        <v>6180</v>
      </c>
      <c r="F695">
        <v>13</v>
      </c>
      <c r="G695" t="s">
        <v>275</v>
      </c>
      <c r="H695" t="s">
        <v>275</v>
      </c>
      <c r="I695" t="s">
        <v>280</v>
      </c>
      <c r="J695" t="s">
        <v>281</v>
      </c>
      <c r="K695" t="s">
        <v>539</v>
      </c>
    </row>
    <row r="696" spans="1:11" ht="12.75">
      <c r="A696" s="45">
        <v>92145</v>
      </c>
      <c r="B696" s="45" t="s">
        <v>279</v>
      </c>
      <c r="C696" s="45" t="s">
        <v>279</v>
      </c>
      <c r="D696" s="45"/>
      <c r="E696" s="45">
        <v>6180</v>
      </c>
      <c r="F696">
        <v>13</v>
      </c>
      <c r="G696" t="s">
        <v>275</v>
      </c>
      <c r="H696" t="s">
        <v>275</v>
      </c>
      <c r="I696" t="s">
        <v>280</v>
      </c>
      <c r="J696" t="s">
        <v>281</v>
      </c>
      <c r="K696" t="s">
        <v>536</v>
      </c>
    </row>
    <row r="697" spans="1:11" ht="12.75">
      <c r="A697" s="45">
        <v>92147</v>
      </c>
      <c r="B697" s="45" t="s">
        <v>279</v>
      </c>
      <c r="C697" s="45" t="s">
        <v>279</v>
      </c>
      <c r="D697" s="45"/>
      <c r="E697" s="45">
        <v>6180</v>
      </c>
      <c r="F697">
        <v>13</v>
      </c>
      <c r="G697" t="s">
        <v>275</v>
      </c>
      <c r="H697" t="s">
        <v>275</v>
      </c>
      <c r="I697" t="s">
        <v>280</v>
      </c>
      <c r="J697" t="s">
        <v>281</v>
      </c>
      <c r="K697" t="s">
        <v>536</v>
      </c>
    </row>
    <row r="698" spans="1:11" ht="12.75">
      <c r="A698" s="45">
        <v>92149</v>
      </c>
      <c r="B698" s="45" t="s">
        <v>279</v>
      </c>
      <c r="C698" s="45" t="s">
        <v>279</v>
      </c>
      <c r="D698" s="45"/>
      <c r="E698" s="45">
        <v>6180</v>
      </c>
      <c r="F698">
        <v>13</v>
      </c>
      <c r="G698" t="s">
        <v>275</v>
      </c>
      <c r="H698" t="s">
        <v>275</v>
      </c>
      <c r="I698" t="s">
        <v>280</v>
      </c>
      <c r="J698" t="s">
        <v>281</v>
      </c>
      <c r="K698" t="s">
        <v>536</v>
      </c>
    </row>
    <row r="699" spans="1:11" ht="12.75">
      <c r="A699" s="45">
        <v>92150</v>
      </c>
      <c r="B699" s="45" t="s">
        <v>279</v>
      </c>
      <c r="C699" s="45" t="s">
        <v>279</v>
      </c>
      <c r="D699" s="45"/>
      <c r="E699" s="45">
        <v>6180</v>
      </c>
      <c r="F699">
        <v>13</v>
      </c>
      <c r="G699" t="s">
        <v>275</v>
      </c>
      <c r="H699" t="s">
        <v>275</v>
      </c>
      <c r="I699" t="s">
        <v>280</v>
      </c>
      <c r="J699" t="s">
        <v>281</v>
      </c>
      <c r="K699" t="s">
        <v>536</v>
      </c>
    </row>
    <row r="700" spans="1:11" ht="12.75">
      <c r="A700" s="45">
        <v>92152</v>
      </c>
      <c r="B700" s="45" t="s">
        <v>279</v>
      </c>
      <c r="C700" s="45" t="s">
        <v>279</v>
      </c>
      <c r="D700" s="45"/>
      <c r="E700" s="45">
        <v>6180</v>
      </c>
      <c r="F700">
        <v>13</v>
      </c>
      <c r="G700" t="s">
        <v>275</v>
      </c>
      <c r="H700" t="s">
        <v>275</v>
      </c>
      <c r="I700" t="s">
        <v>280</v>
      </c>
      <c r="J700" t="s">
        <v>281</v>
      </c>
      <c r="K700" t="s">
        <v>536</v>
      </c>
    </row>
    <row r="701" spans="1:11" ht="12.75">
      <c r="A701" s="45">
        <v>92153</v>
      </c>
      <c r="B701" s="45" t="s">
        <v>279</v>
      </c>
      <c r="C701" s="45" t="s">
        <v>279</v>
      </c>
      <c r="D701" s="45"/>
      <c r="E701" s="45">
        <v>6180</v>
      </c>
      <c r="F701">
        <v>13</v>
      </c>
      <c r="G701" t="s">
        <v>275</v>
      </c>
      <c r="H701" t="s">
        <v>275</v>
      </c>
      <c r="I701" t="s">
        <v>280</v>
      </c>
      <c r="J701" t="s">
        <v>281</v>
      </c>
      <c r="K701" t="s">
        <v>539</v>
      </c>
    </row>
    <row r="702" spans="1:11" ht="12.75">
      <c r="A702" s="45">
        <v>92154</v>
      </c>
      <c r="B702" s="45" t="s">
        <v>279</v>
      </c>
      <c r="C702" s="45" t="s">
        <v>279</v>
      </c>
      <c r="D702" s="45"/>
      <c r="E702" s="45">
        <v>4988</v>
      </c>
      <c r="F702">
        <v>13</v>
      </c>
      <c r="G702" t="s">
        <v>275</v>
      </c>
      <c r="H702" t="s">
        <v>275</v>
      </c>
      <c r="I702" t="s">
        <v>280</v>
      </c>
      <c r="J702" t="s">
        <v>281</v>
      </c>
      <c r="K702" t="s">
        <v>536</v>
      </c>
    </row>
    <row r="703" spans="1:11" ht="12.75">
      <c r="A703" s="45">
        <v>92155</v>
      </c>
      <c r="B703" s="45" t="s">
        <v>279</v>
      </c>
      <c r="C703" s="45" t="s">
        <v>279</v>
      </c>
      <c r="D703" s="45"/>
      <c r="E703" s="45">
        <v>6180</v>
      </c>
      <c r="F703">
        <v>13</v>
      </c>
      <c r="G703" t="s">
        <v>275</v>
      </c>
      <c r="H703" t="s">
        <v>275</v>
      </c>
      <c r="I703" t="s">
        <v>280</v>
      </c>
      <c r="J703" t="s">
        <v>281</v>
      </c>
      <c r="K703" t="s">
        <v>536</v>
      </c>
    </row>
    <row r="704" spans="1:11" ht="12.75">
      <c r="A704" s="45">
        <v>92158</v>
      </c>
      <c r="B704" s="45" t="s">
        <v>279</v>
      </c>
      <c r="C704" s="45" t="s">
        <v>279</v>
      </c>
      <c r="D704" s="45"/>
      <c r="E704" s="45">
        <v>6180</v>
      </c>
      <c r="F704">
        <v>13</v>
      </c>
      <c r="G704" t="s">
        <v>275</v>
      </c>
      <c r="H704" t="s">
        <v>275</v>
      </c>
      <c r="I704" t="s">
        <v>280</v>
      </c>
      <c r="J704" t="s">
        <v>281</v>
      </c>
      <c r="K704" t="s">
        <v>536</v>
      </c>
    </row>
    <row r="705" spans="1:11" ht="12.75">
      <c r="A705" s="45">
        <v>92159</v>
      </c>
      <c r="B705" s="45" t="s">
        <v>279</v>
      </c>
      <c r="C705" s="45" t="s">
        <v>279</v>
      </c>
      <c r="D705" s="45"/>
      <c r="E705" s="45">
        <v>6180</v>
      </c>
      <c r="F705">
        <v>13</v>
      </c>
      <c r="G705" t="s">
        <v>275</v>
      </c>
      <c r="H705" t="s">
        <v>275</v>
      </c>
      <c r="I705" t="s">
        <v>280</v>
      </c>
      <c r="J705" t="s">
        <v>281</v>
      </c>
      <c r="K705" t="s">
        <v>536</v>
      </c>
    </row>
    <row r="706" spans="1:11" ht="12.75">
      <c r="A706" s="45">
        <v>92160</v>
      </c>
      <c r="B706" s="45" t="s">
        <v>279</v>
      </c>
      <c r="C706" s="45" t="s">
        <v>279</v>
      </c>
      <c r="D706" s="45"/>
      <c r="E706" s="45">
        <v>6180</v>
      </c>
      <c r="F706">
        <v>13</v>
      </c>
      <c r="G706" t="s">
        <v>275</v>
      </c>
      <c r="H706" t="s">
        <v>275</v>
      </c>
      <c r="I706" t="s">
        <v>280</v>
      </c>
      <c r="J706" t="s">
        <v>281</v>
      </c>
      <c r="K706" t="s">
        <v>536</v>
      </c>
    </row>
    <row r="707" spans="1:11" ht="12.75">
      <c r="A707" s="45">
        <v>92161</v>
      </c>
      <c r="B707" s="45" t="s">
        <v>279</v>
      </c>
      <c r="C707" s="45" t="s">
        <v>279</v>
      </c>
      <c r="D707" s="45"/>
      <c r="E707" s="45">
        <v>6180</v>
      </c>
      <c r="F707">
        <v>13</v>
      </c>
      <c r="G707" t="s">
        <v>275</v>
      </c>
      <c r="H707" t="s">
        <v>275</v>
      </c>
      <c r="I707" t="s">
        <v>280</v>
      </c>
      <c r="J707" t="s">
        <v>281</v>
      </c>
      <c r="K707" t="s">
        <v>536</v>
      </c>
    </row>
    <row r="708" spans="1:11" ht="12.75">
      <c r="A708" s="45">
        <v>92162</v>
      </c>
      <c r="B708" s="45" t="s">
        <v>279</v>
      </c>
      <c r="C708" s="45" t="s">
        <v>279</v>
      </c>
      <c r="D708" s="45"/>
      <c r="E708" s="45">
        <v>6180</v>
      </c>
      <c r="F708">
        <v>13</v>
      </c>
      <c r="G708" t="s">
        <v>275</v>
      </c>
      <c r="H708" t="s">
        <v>275</v>
      </c>
      <c r="I708" t="s">
        <v>280</v>
      </c>
      <c r="J708" t="s">
        <v>281</v>
      </c>
      <c r="K708" t="s">
        <v>536</v>
      </c>
    </row>
    <row r="709" spans="1:11" ht="12.75">
      <c r="A709" s="45">
        <v>92163</v>
      </c>
      <c r="B709" s="45" t="s">
        <v>279</v>
      </c>
      <c r="C709" s="45" t="s">
        <v>279</v>
      </c>
      <c r="D709" s="45"/>
      <c r="E709" s="45">
        <v>6180</v>
      </c>
      <c r="F709">
        <v>13</v>
      </c>
      <c r="G709" t="s">
        <v>275</v>
      </c>
      <c r="H709" t="s">
        <v>275</v>
      </c>
      <c r="I709" t="s">
        <v>280</v>
      </c>
      <c r="J709" t="s">
        <v>281</v>
      </c>
      <c r="K709" t="s">
        <v>536</v>
      </c>
    </row>
    <row r="710" spans="1:11" ht="12.75">
      <c r="A710" s="45">
        <v>92164</v>
      </c>
      <c r="B710" s="45" t="s">
        <v>279</v>
      </c>
      <c r="C710" s="45" t="s">
        <v>279</v>
      </c>
      <c r="D710" s="45"/>
      <c r="E710" s="45">
        <v>6180</v>
      </c>
      <c r="F710">
        <v>13</v>
      </c>
      <c r="G710" t="s">
        <v>275</v>
      </c>
      <c r="H710" t="s">
        <v>275</v>
      </c>
      <c r="I710" t="s">
        <v>280</v>
      </c>
      <c r="J710" t="s">
        <v>281</v>
      </c>
      <c r="K710" t="s">
        <v>536</v>
      </c>
    </row>
    <row r="711" spans="1:11" ht="12.75">
      <c r="A711" s="45">
        <v>92165</v>
      </c>
      <c r="B711" s="45" t="s">
        <v>279</v>
      </c>
      <c r="C711" s="45" t="s">
        <v>279</v>
      </c>
      <c r="D711" s="45"/>
      <c r="E711" s="45">
        <v>6180</v>
      </c>
      <c r="F711">
        <v>13</v>
      </c>
      <c r="G711" t="s">
        <v>275</v>
      </c>
      <c r="H711" t="s">
        <v>275</v>
      </c>
      <c r="I711" t="s">
        <v>280</v>
      </c>
      <c r="J711" t="s">
        <v>281</v>
      </c>
      <c r="K711" t="s">
        <v>536</v>
      </c>
    </row>
    <row r="712" spans="1:11" ht="12.75">
      <c r="A712" s="45">
        <v>92166</v>
      </c>
      <c r="B712" s="45" t="s">
        <v>279</v>
      </c>
      <c r="C712" s="45" t="s">
        <v>279</v>
      </c>
      <c r="D712" s="45"/>
      <c r="E712" s="45">
        <v>6180</v>
      </c>
      <c r="F712">
        <v>13</v>
      </c>
      <c r="G712" t="s">
        <v>275</v>
      </c>
      <c r="H712" t="s">
        <v>533</v>
      </c>
      <c r="I712" t="s">
        <v>280</v>
      </c>
      <c r="J712" t="s">
        <v>281</v>
      </c>
      <c r="K712" t="s">
        <v>536</v>
      </c>
    </row>
    <row r="713" spans="1:11" ht="12.75">
      <c r="A713" s="45">
        <v>92167</v>
      </c>
      <c r="B713" s="45" t="s">
        <v>279</v>
      </c>
      <c r="C713" s="45" t="s">
        <v>279</v>
      </c>
      <c r="D713" s="45"/>
      <c r="E713" s="45">
        <v>6180</v>
      </c>
      <c r="F713">
        <v>13</v>
      </c>
      <c r="G713" t="s">
        <v>275</v>
      </c>
      <c r="H713" t="s">
        <v>275</v>
      </c>
      <c r="I713" t="s">
        <v>280</v>
      </c>
      <c r="J713" t="s">
        <v>281</v>
      </c>
      <c r="K713" t="s">
        <v>536</v>
      </c>
    </row>
    <row r="714" spans="1:11" ht="12.75">
      <c r="A714" s="45">
        <v>92168</v>
      </c>
      <c r="B714" s="45" t="s">
        <v>279</v>
      </c>
      <c r="C714" s="45" t="s">
        <v>279</v>
      </c>
      <c r="D714" s="45"/>
      <c r="E714" s="45">
        <v>6180</v>
      </c>
      <c r="F714">
        <v>13</v>
      </c>
      <c r="G714" t="s">
        <v>275</v>
      </c>
      <c r="H714" t="s">
        <v>275</v>
      </c>
      <c r="I714" t="s">
        <v>280</v>
      </c>
      <c r="J714" t="s">
        <v>281</v>
      </c>
      <c r="K714" t="s">
        <v>536</v>
      </c>
    </row>
    <row r="715" spans="1:11" ht="12.75">
      <c r="A715" s="45">
        <v>92169</v>
      </c>
      <c r="B715" s="45" t="s">
        <v>279</v>
      </c>
      <c r="C715" s="45" t="s">
        <v>279</v>
      </c>
      <c r="D715" s="45"/>
      <c r="E715" s="45">
        <v>6180</v>
      </c>
      <c r="F715">
        <v>13</v>
      </c>
      <c r="G715" t="s">
        <v>275</v>
      </c>
      <c r="H715" t="s">
        <v>275</v>
      </c>
      <c r="I715" t="s">
        <v>280</v>
      </c>
      <c r="J715" t="s">
        <v>281</v>
      </c>
      <c r="K715" t="s">
        <v>536</v>
      </c>
    </row>
    <row r="716" spans="1:11" ht="12.75">
      <c r="A716" s="45">
        <v>92170</v>
      </c>
      <c r="B716" s="45" t="s">
        <v>279</v>
      </c>
      <c r="C716" s="45" t="s">
        <v>279</v>
      </c>
      <c r="D716" s="45"/>
      <c r="E716" s="45">
        <v>6180</v>
      </c>
      <c r="F716">
        <v>13</v>
      </c>
      <c r="G716" t="s">
        <v>275</v>
      </c>
      <c r="H716" t="s">
        <v>275</v>
      </c>
      <c r="I716" t="s">
        <v>280</v>
      </c>
      <c r="J716" t="s">
        <v>281</v>
      </c>
      <c r="K716" t="s">
        <v>536</v>
      </c>
    </row>
    <row r="717" spans="1:11" ht="12.75">
      <c r="A717" s="45">
        <v>92171</v>
      </c>
      <c r="B717" s="45" t="s">
        <v>279</v>
      </c>
      <c r="C717" s="45" t="s">
        <v>279</v>
      </c>
      <c r="D717" s="45"/>
      <c r="E717" s="45">
        <v>6180</v>
      </c>
      <c r="F717">
        <v>13</v>
      </c>
      <c r="G717" t="s">
        <v>275</v>
      </c>
      <c r="H717" t="s">
        <v>275</v>
      </c>
      <c r="I717" t="s">
        <v>280</v>
      </c>
      <c r="J717" t="s">
        <v>281</v>
      </c>
      <c r="K717" t="s">
        <v>536</v>
      </c>
    </row>
    <row r="718" spans="1:11" ht="12.75">
      <c r="A718" s="45">
        <v>92172</v>
      </c>
      <c r="B718" s="45" t="s">
        <v>279</v>
      </c>
      <c r="C718" s="45" t="s">
        <v>279</v>
      </c>
      <c r="D718" s="45"/>
      <c r="E718" s="45">
        <v>6180</v>
      </c>
      <c r="F718">
        <v>13</v>
      </c>
      <c r="G718" t="s">
        <v>275</v>
      </c>
      <c r="H718" t="s">
        <v>275</v>
      </c>
      <c r="I718" t="s">
        <v>280</v>
      </c>
      <c r="J718" t="s">
        <v>281</v>
      </c>
      <c r="K718" t="s">
        <v>536</v>
      </c>
    </row>
    <row r="719" spans="1:11" ht="12.75">
      <c r="A719" s="45">
        <v>92173</v>
      </c>
      <c r="B719" s="45" t="s">
        <v>331</v>
      </c>
      <c r="C719" s="45" t="s">
        <v>279</v>
      </c>
      <c r="D719" s="45"/>
      <c r="E719" s="45">
        <v>3624</v>
      </c>
      <c r="F719">
        <v>13</v>
      </c>
      <c r="G719" t="s">
        <v>275</v>
      </c>
      <c r="H719" t="s">
        <v>275</v>
      </c>
      <c r="I719" t="s">
        <v>280</v>
      </c>
      <c r="J719" t="s">
        <v>281</v>
      </c>
      <c r="K719" t="s">
        <v>536</v>
      </c>
    </row>
    <row r="720" spans="1:11" ht="12.75">
      <c r="A720" s="45">
        <v>92174</v>
      </c>
      <c r="B720" s="45" t="s">
        <v>279</v>
      </c>
      <c r="C720" s="45" t="s">
        <v>279</v>
      </c>
      <c r="D720" s="45"/>
      <c r="E720" s="45">
        <v>6180</v>
      </c>
      <c r="F720">
        <v>13</v>
      </c>
      <c r="G720" t="s">
        <v>275</v>
      </c>
      <c r="H720" t="s">
        <v>275</v>
      </c>
      <c r="I720" t="s">
        <v>280</v>
      </c>
      <c r="J720" t="s">
        <v>281</v>
      </c>
      <c r="K720" t="s">
        <v>536</v>
      </c>
    </row>
    <row r="721" spans="1:11" ht="12.75">
      <c r="A721" s="45">
        <v>92175</v>
      </c>
      <c r="B721" s="45" t="s">
        <v>279</v>
      </c>
      <c r="C721" s="45" t="s">
        <v>279</v>
      </c>
      <c r="D721" s="45"/>
      <c r="E721" s="45">
        <v>6180</v>
      </c>
      <c r="F721">
        <v>13</v>
      </c>
      <c r="G721" t="s">
        <v>275</v>
      </c>
      <c r="H721" t="s">
        <v>275</v>
      </c>
      <c r="I721" t="s">
        <v>280</v>
      </c>
      <c r="J721" t="s">
        <v>281</v>
      </c>
      <c r="K721" t="s">
        <v>536</v>
      </c>
    </row>
    <row r="722" spans="1:11" ht="12.75">
      <c r="A722" s="45">
        <v>92176</v>
      </c>
      <c r="B722" s="45" t="s">
        <v>279</v>
      </c>
      <c r="C722" s="45" t="s">
        <v>279</v>
      </c>
      <c r="D722" s="45"/>
      <c r="E722" s="45">
        <v>6180</v>
      </c>
      <c r="F722">
        <v>13</v>
      </c>
      <c r="G722" t="s">
        <v>275</v>
      </c>
      <c r="H722" t="s">
        <v>275</v>
      </c>
      <c r="I722" t="s">
        <v>280</v>
      </c>
      <c r="J722" t="s">
        <v>281</v>
      </c>
      <c r="K722" t="s">
        <v>536</v>
      </c>
    </row>
    <row r="723" spans="1:11" ht="12.75">
      <c r="A723" s="45">
        <v>92177</v>
      </c>
      <c r="B723" s="45" t="s">
        <v>279</v>
      </c>
      <c r="C723" s="45" t="s">
        <v>279</v>
      </c>
      <c r="D723" s="45"/>
      <c r="E723" s="45">
        <v>6180</v>
      </c>
      <c r="F723">
        <v>13</v>
      </c>
      <c r="G723" t="s">
        <v>275</v>
      </c>
      <c r="H723" t="s">
        <v>275</v>
      </c>
      <c r="I723" t="s">
        <v>280</v>
      </c>
      <c r="J723" t="s">
        <v>281</v>
      </c>
      <c r="K723" t="s">
        <v>536</v>
      </c>
    </row>
    <row r="724" spans="1:11" ht="12.75">
      <c r="A724" s="45">
        <v>92178</v>
      </c>
      <c r="B724" s="45" t="s">
        <v>330</v>
      </c>
      <c r="C724" s="45" t="s">
        <v>279</v>
      </c>
      <c r="D724" s="45"/>
      <c r="E724" s="45">
        <v>6180</v>
      </c>
      <c r="F724">
        <v>13</v>
      </c>
      <c r="G724" t="s">
        <v>275</v>
      </c>
      <c r="H724" t="s">
        <v>275</v>
      </c>
      <c r="I724" t="s">
        <v>280</v>
      </c>
      <c r="J724" t="s">
        <v>281</v>
      </c>
      <c r="K724" t="s">
        <v>536</v>
      </c>
    </row>
    <row r="725" spans="1:11" ht="12.75">
      <c r="A725" s="45">
        <v>92179</v>
      </c>
      <c r="B725" s="45" t="s">
        <v>279</v>
      </c>
      <c r="C725" s="45" t="s">
        <v>279</v>
      </c>
      <c r="D725" s="45"/>
      <c r="E725" s="45">
        <v>6180</v>
      </c>
      <c r="F725">
        <v>13</v>
      </c>
      <c r="G725" t="s">
        <v>275</v>
      </c>
      <c r="H725" t="s">
        <v>275</v>
      </c>
      <c r="I725" t="s">
        <v>280</v>
      </c>
      <c r="J725" t="s">
        <v>281</v>
      </c>
      <c r="K725" t="s">
        <v>536</v>
      </c>
    </row>
    <row r="726" spans="1:11" ht="12.75">
      <c r="A726" s="45">
        <v>92182</v>
      </c>
      <c r="B726" s="45" t="s">
        <v>279</v>
      </c>
      <c r="C726" s="45" t="s">
        <v>279</v>
      </c>
      <c r="D726" s="45"/>
      <c r="E726" s="45">
        <v>6180</v>
      </c>
      <c r="F726">
        <v>13</v>
      </c>
      <c r="G726" t="s">
        <v>275</v>
      </c>
      <c r="H726" t="s">
        <v>275</v>
      </c>
      <c r="I726" t="s">
        <v>280</v>
      </c>
      <c r="J726" t="s">
        <v>281</v>
      </c>
      <c r="K726" t="s">
        <v>536</v>
      </c>
    </row>
    <row r="727" spans="1:11" ht="12.75">
      <c r="A727" s="45">
        <v>92184</v>
      </c>
      <c r="B727" s="45" t="s">
        <v>279</v>
      </c>
      <c r="C727" s="45" t="s">
        <v>279</v>
      </c>
      <c r="D727" s="45"/>
      <c r="E727" s="45">
        <v>6180</v>
      </c>
      <c r="F727">
        <v>13</v>
      </c>
      <c r="G727" t="s">
        <v>275</v>
      </c>
      <c r="H727" t="s">
        <v>275</v>
      </c>
      <c r="I727" t="s">
        <v>280</v>
      </c>
      <c r="J727" t="s">
        <v>281</v>
      </c>
      <c r="K727" t="s">
        <v>536</v>
      </c>
    </row>
    <row r="728" spans="1:11" ht="12.75">
      <c r="A728" s="45">
        <v>92186</v>
      </c>
      <c r="B728" s="45" t="s">
        <v>279</v>
      </c>
      <c r="C728" s="45" t="s">
        <v>279</v>
      </c>
      <c r="D728" s="45"/>
      <c r="E728" s="45">
        <v>6180</v>
      </c>
      <c r="F728">
        <v>13</v>
      </c>
      <c r="G728" t="s">
        <v>275</v>
      </c>
      <c r="H728" t="s">
        <v>275</v>
      </c>
      <c r="I728" t="s">
        <v>280</v>
      </c>
      <c r="J728" t="s">
        <v>281</v>
      </c>
      <c r="K728" t="s">
        <v>536</v>
      </c>
    </row>
    <row r="729" spans="1:11" ht="12.75">
      <c r="A729" s="45">
        <v>92187</v>
      </c>
      <c r="B729" s="45" t="s">
        <v>279</v>
      </c>
      <c r="C729" s="45" t="s">
        <v>279</v>
      </c>
      <c r="D729" s="45"/>
      <c r="E729" s="45">
        <v>6180</v>
      </c>
      <c r="F729">
        <v>13</v>
      </c>
      <c r="G729" t="s">
        <v>275</v>
      </c>
      <c r="H729" t="s">
        <v>275</v>
      </c>
      <c r="I729" t="s">
        <v>280</v>
      </c>
      <c r="J729" t="s">
        <v>281</v>
      </c>
      <c r="K729" t="s">
        <v>536</v>
      </c>
    </row>
    <row r="730" spans="1:11" ht="12.75">
      <c r="A730" s="45">
        <v>92190</v>
      </c>
      <c r="B730" s="45" t="s">
        <v>279</v>
      </c>
      <c r="C730" s="45" t="s">
        <v>279</v>
      </c>
      <c r="D730" s="45"/>
      <c r="E730" s="45">
        <v>6180</v>
      </c>
      <c r="F730">
        <v>13</v>
      </c>
      <c r="G730" t="s">
        <v>275</v>
      </c>
      <c r="H730" t="s">
        <v>275</v>
      </c>
      <c r="I730" t="s">
        <v>280</v>
      </c>
      <c r="J730" t="s">
        <v>281</v>
      </c>
      <c r="K730" t="s">
        <v>536</v>
      </c>
    </row>
    <row r="731" spans="1:11" ht="12.75">
      <c r="A731" s="45">
        <v>92191</v>
      </c>
      <c r="B731" s="45" t="s">
        <v>279</v>
      </c>
      <c r="C731" s="45" t="s">
        <v>279</v>
      </c>
      <c r="D731" s="45"/>
      <c r="E731" s="45">
        <v>6180</v>
      </c>
      <c r="F731">
        <v>13</v>
      </c>
      <c r="G731" t="s">
        <v>275</v>
      </c>
      <c r="H731" t="s">
        <v>275</v>
      </c>
      <c r="I731" t="s">
        <v>280</v>
      </c>
      <c r="J731" t="s">
        <v>281</v>
      </c>
      <c r="K731" t="s">
        <v>536</v>
      </c>
    </row>
    <row r="732" spans="1:11" ht="12.75">
      <c r="A732" s="45">
        <v>92192</v>
      </c>
      <c r="B732" s="45" t="s">
        <v>279</v>
      </c>
      <c r="C732" s="45" t="s">
        <v>279</v>
      </c>
      <c r="D732" s="45"/>
      <c r="E732" s="45">
        <v>6180</v>
      </c>
      <c r="F732">
        <v>13</v>
      </c>
      <c r="G732" t="s">
        <v>275</v>
      </c>
      <c r="H732" t="s">
        <v>275</v>
      </c>
      <c r="I732" t="s">
        <v>280</v>
      </c>
      <c r="J732" t="s">
        <v>281</v>
      </c>
      <c r="K732" t="s">
        <v>536</v>
      </c>
    </row>
    <row r="733" spans="1:11" ht="12.75">
      <c r="A733" s="45">
        <v>92193</v>
      </c>
      <c r="B733" s="45" t="s">
        <v>279</v>
      </c>
      <c r="C733" s="45" t="s">
        <v>279</v>
      </c>
      <c r="D733" s="45"/>
      <c r="E733" s="45">
        <v>6180</v>
      </c>
      <c r="F733">
        <v>13</v>
      </c>
      <c r="G733" t="s">
        <v>275</v>
      </c>
      <c r="H733" t="s">
        <v>275</v>
      </c>
      <c r="I733" t="s">
        <v>280</v>
      </c>
      <c r="J733" t="s">
        <v>281</v>
      </c>
      <c r="K733" t="s">
        <v>536</v>
      </c>
    </row>
    <row r="734" spans="1:11" ht="12.75">
      <c r="A734" s="45">
        <v>92194</v>
      </c>
      <c r="B734" s="45" t="s">
        <v>279</v>
      </c>
      <c r="C734" s="45" t="s">
        <v>279</v>
      </c>
      <c r="D734" s="45"/>
      <c r="E734" s="45">
        <v>6180</v>
      </c>
      <c r="F734">
        <v>13</v>
      </c>
      <c r="G734" t="s">
        <v>275</v>
      </c>
      <c r="H734" t="s">
        <v>275</v>
      </c>
      <c r="I734" t="s">
        <v>280</v>
      </c>
      <c r="J734" t="s">
        <v>281</v>
      </c>
      <c r="K734" t="s">
        <v>536</v>
      </c>
    </row>
    <row r="735" spans="1:11" ht="12.75">
      <c r="A735" s="45">
        <v>92195</v>
      </c>
      <c r="B735" s="45" t="s">
        <v>279</v>
      </c>
      <c r="C735" s="45" t="s">
        <v>279</v>
      </c>
      <c r="D735" s="45"/>
      <c r="E735" s="45">
        <v>6180</v>
      </c>
      <c r="F735">
        <v>13</v>
      </c>
      <c r="G735" t="s">
        <v>275</v>
      </c>
      <c r="H735" t="s">
        <v>275</v>
      </c>
      <c r="I735" t="s">
        <v>280</v>
      </c>
      <c r="J735" t="s">
        <v>281</v>
      </c>
      <c r="K735" t="s">
        <v>536</v>
      </c>
    </row>
    <row r="736" spans="1:11" ht="12.75">
      <c r="A736" s="45">
        <v>92196</v>
      </c>
      <c r="B736" s="45" t="s">
        <v>279</v>
      </c>
      <c r="C736" s="45" t="s">
        <v>279</v>
      </c>
      <c r="D736" s="45"/>
      <c r="E736" s="45">
        <v>6180</v>
      </c>
      <c r="F736">
        <v>13</v>
      </c>
      <c r="G736" t="s">
        <v>275</v>
      </c>
      <c r="H736" t="s">
        <v>275</v>
      </c>
      <c r="I736" t="s">
        <v>280</v>
      </c>
      <c r="J736" t="s">
        <v>281</v>
      </c>
      <c r="K736" t="s">
        <v>536</v>
      </c>
    </row>
    <row r="737" spans="1:11" ht="12.75">
      <c r="A737" s="45">
        <v>92197</v>
      </c>
      <c r="B737" s="45" t="s">
        <v>279</v>
      </c>
      <c r="C737" s="45" t="s">
        <v>279</v>
      </c>
      <c r="D737" s="45"/>
      <c r="E737" s="45">
        <v>6180</v>
      </c>
      <c r="F737">
        <v>13</v>
      </c>
      <c r="G737" t="s">
        <v>275</v>
      </c>
      <c r="H737" t="s">
        <v>275</v>
      </c>
      <c r="I737" t="s">
        <v>280</v>
      </c>
      <c r="J737" t="s">
        <v>281</v>
      </c>
      <c r="K737" t="s">
        <v>536</v>
      </c>
    </row>
    <row r="738" spans="1:11" ht="12.75">
      <c r="A738" s="45">
        <v>92198</v>
      </c>
      <c r="B738" s="45" t="s">
        <v>279</v>
      </c>
      <c r="C738" s="45" t="s">
        <v>279</v>
      </c>
      <c r="D738" s="45"/>
      <c r="E738" s="45">
        <v>6180</v>
      </c>
      <c r="F738">
        <v>13</v>
      </c>
      <c r="G738" t="s">
        <v>275</v>
      </c>
      <c r="H738" t="s">
        <v>275</v>
      </c>
      <c r="I738" t="s">
        <v>280</v>
      </c>
      <c r="J738" t="s">
        <v>281</v>
      </c>
      <c r="K738" t="s">
        <v>536</v>
      </c>
    </row>
    <row r="739" spans="1:11" ht="12.75">
      <c r="A739" s="45">
        <v>92199</v>
      </c>
      <c r="B739" s="45" t="s">
        <v>279</v>
      </c>
      <c r="C739" s="45" t="s">
        <v>279</v>
      </c>
      <c r="D739" s="45"/>
      <c r="E739" s="45">
        <v>6180</v>
      </c>
      <c r="F739">
        <v>13</v>
      </c>
      <c r="G739" t="s">
        <v>275</v>
      </c>
      <c r="H739" t="s">
        <v>275</v>
      </c>
      <c r="I739" t="s">
        <v>280</v>
      </c>
      <c r="J739" t="s">
        <v>281</v>
      </c>
      <c r="K739" t="s">
        <v>536</v>
      </c>
    </row>
    <row r="740" spans="1:11" ht="12.75">
      <c r="A740" s="45">
        <v>92201</v>
      </c>
      <c r="B740" s="45" t="s">
        <v>119</v>
      </c>
      <c r="C740" s="45" t="s">
        <v>115</v>
      </c>
      <c r="D740" s="45"/>
      <c r="E740" s="45">
        <v>6180</v>
      </c>
      <c r="F740">
        <v>10</v>
      </c>
      <c r="G740" t="s">
        <v>945</v>
      </c>
      <c r="H740" t="s">
        <v>533</v>
      </c>
      <c r="I740" t="s">
        <v>937</v>
      </c>
      <c r="J740" t="s">
        <v>116</v>
      </c>
      <c r="K740" t="s">
        <v>564</v>
      </c>
    </row>
    <row r="741" spans="1:11" ht="12.75">
      <c r="A741" s="45">
        <v>92202</v>
      </c>
      <c r="B741" s="45" t="s">
        <v>119</v>
      </c>
      <c r="C741" s="45" t="s">
        <v>115</v>
      </c>
      <c r="D741" s="45"/>
      <c r="E741" s="45">
        <v>6180</v>
      </c>
      <c r="F741">
        <v>15</v>
      </c>
      <c r="G741" t="s">
        <v>409</v>
      </c>
      <c r="H741" t="s">
        <v>876</v>
      </c>
      <c r="I741" t="s">
        <v>937</v>
      </c>
      <c r="J741" t="s">
        <v>116</v>
      </c>
      <c r="K741" t="s">
        <v>536</v>
      </c>
    </row>
    <row r="742" spans="1:11" ht="12.75">
      <c r="A742" s="45">
        <v>92203</v>
      </c>
      <c r="B742" s="45" t="s">
        <v>119</v>
      </c>
      <c r="C742" s="45" t="s">
        <v>115</v>
      </c>
      <c r="D742" s="45"/>
      <c r="E742" s="45">
        <v>6180</v>
      </c>
      <c r="F742">
        <v>15</v>
      </c>
      <c r="G742" t="s">
        <v>409</v>
      </c>
      <c r="H742" t="s">
        <v>876</v>
      </c>
      <c r="I742" t="s">
        <v>937</v>
      </c>
      <c r="J742" t="s">
        <v>116</v>
      </c>
      <c r="K742" t="s">
        <v>536</v>
      </c>
    </row>
    <row r="743" spans="1:11" ht="12.75">
      <c r="A743" s="45">
        <v>92210</v>
      </c>
      <c r="B743" s="45" t="s">
        <v>422</v>
      </c>
      <c r="C743" s="45" t="s">
        <v>115</v>
      </c>
      <c r="D743" s="45"/>
      <c r="E743" s="45">
        <v>16439</v>
      </c>
      <c r="F743">
        <v>15</v>
      </c>
      <c r="G743" t="s">
        <v>409</v>
      </c>
      <c r="H743" t="s">
        <v>876</v>
      </c>
      <c r="I743" t="s">
        <v>937</v>
      </c>
      <c r="J743" t="s">
        <v>116</v>
      </c>
      <c r="K743" t="s">
        <v>536</v>
      </c>
    </row>
    <row r="744" spans="1:11" ht="12.75">
      <c r="A744" s="45">
        <v>92211</v>
      </c>
      <c r="B744" s="45" t="s">
        <v>126</v>
      </c>
      <c r="C744" s="45" t="s">
        <v>115</v>
      </c>
      <c r="D744" s="45"/>
      <c r="E744" s="45">
        <v>9530</v>
      </c>
      <c r="F744">
        <v>15</v>
      </c>
      <c r="G744" t="s">
        <v>409</v>
      </c>
      <c r="H744" t="s">
        <v>876</v>
      </c>
      <c r="I744" t="s">
        <v>937</v>
      </c>
      <c r="J744" t="s">
        <v>116</v>
      </c>
      <c r="K744" t="s">
        <v>536</v>
      </c>
    </row>
    <row r="745" spans="1:11" ht="12.75">
      <c r="A745" s="45">
        <v>92220</v>
      </c>
      <c r="B745" s="45" t="s">
        <v>120</v>
      </c>
      <c r="C745" s="45" t="s">
        <v>115</v>
      </c>
      <c r="D745" s="45"/>
      <c r="E745" s="45">
        <v>7584</v>
      </c>
      <c r="F745">
        <v>10</v>
      </c>
      <c r="G745" t="s">
        <v>945</v>
      </c>
      <c r="H745" t="s">
        <v>876</v>
      </c>
      <c r="I745" t="s">
        <v>75</v>
      </c>
      <c r="J745" t="s">
        <v>116</v>
      </c>
      <c r="K745" t="s">
        <v>536</v>
      </c>
    </row>
    <row r="746" spans="1:11" ht="12.75">
      <c r="A746" s="45">
        <v>92222</v>
      </c>
      <c r="B746" s="45" t="s">
        <v>408</v>
      </c>
      <c r="C746" s="45" t="s">
        <v>111</v>
      </c>
      <c r="D746" s="45">
        <v>15</v>
      </c>
      <c r="E746" s="45">
        <v>6180</v>
      </c>
      <c r="F746">
        <v>15</v>
      </c>
      <c r="G746" t="s">
        <v>409</v>
      </c>
      <c r="H746" t="s">
        <v>533</v>
      </c>
      <c r="I746" t="s">
        <v>937</v>
      </c>
      <c r="J746" t="s">
        <v>112</v>
      </c>
      <c r="K746" t="s">
        <v>536</v>
      </c>
    </row>
    <row r="747" spans="1:11" ht="12.75">
      <c r="A747" s="45">
        <v>92223</v>
      </c>
      <c r="B747" s="45" t="s">
        <v>121</v>
      </c>
      <c r="C747" s="45" t="s">
        <v>115</v>
      </c>
      <c r="D747" s="45"/>
      <c r="E747" s="45">
        <v>7113</v>
      </c>
      <c r="F747">
        <v>10</v>
      </c>
      <c r="G747" t="s">
        <v>945</v>
      </c>
      <c r="H747" t="s">
        <v>876</v>
      </c>
      <c r="I747" t="s">
        <v>75</v>
      </c>
      <c r="J747" t="s">
        <v>116</v>
      </c>
      <c r="K747" t="s">
        <v>536</v>
      </c>
    </row>
    <row r="748" spans="1:11" ht="12.75">
      <c r="A748" s="45">
        <v>92225</v>
      </c>
      <c r="B748" s="45" t="s">
        <v>122</v>
      </c>
      <c r="C748" s="45" t="s">
        <v>115</v>
      </c>
      <c r="D748" s="45"/>
      <c r="E748" s="45">
        <v>11769</v>
      </c>
      <c r="F748">
        <v>10</v>
      </c>
      <c r="G748" t="s">
        <v>945</v>
      </c>
      <c r="H748" t="s">
        <v>876</v>
      </c>
      <c r="I748" t="s">
        <v>937</v>
      </c>
      <c r="J748" t="s">
        <v>116</v>
      </c>
      <c r="K748" t="s">
        <v>539</v>
      </c>
    </row>
    <row r="749" spans="1:11" ht="12.75">
      <c r="A749" s="45">
        <v>92226</v>
      </c>
      <c r="B749" s="45" t="s">
        <v>122</v>
      </c>
      <c r="C749" s="45" t="s">
        <v>115</v>
      </c>
      <c r="D749" s="45"/>
      <c r="E749" s="45">
        <v>10000</v>
      </c>
      <c r="F749">
        <v>10</v>
      </c>
      <c r="G749" t="s">
        <v>945</v>
      </c>
      <c r="H749" t="s">
        <v>876</v>
      </c>
      <c r="I749" t="s">
        <v>937</v>
      </c>
      <c r="J749" t="s">
        <v>116</v>
      </c>
      <c r="K749" t="s">
        <v>536</v>
      </c>
    </row>
    <row r="750" spans="1:11" ht="12.75">
      <c r="A750" s="45">
        <v>92227</v>
      </c>
      <c r="B750" s="45" t="s">
        <v>410</v>
      </c>
      <c r="C750" s="45" t="s">
        <v>111</v>
      </c>
      <c r="D750" s="45">
        <v>15</v>
      </c>
      <c r="E750" s="45">
        <v>6180</v>
      </c>
      <c r="F750">
        <v>15</v>
      </c>
      <c r="G750" t="s">
        <v>409</v>
      </c>
      <c r="H750" t="s">
        <v>876</v>
      </c>
      <c r="I750" t="s">
        <v>937</v>
      </c>
      <c r="J750" t="s">
        <v>112</v>
      </c>
      <c r="K750" t="s">
        <v>536</v>
      </c>
    </row>
    <row r="751" spans="1:11" ht="12.75">
      <c r="A751" s="45">
        <v>92230</v>
      </c>
      <c r="B751" s="45" t="s">
        <v>123</v>
      </c>
      <c r="C751" s="45" t="s">
        <v>115</v>
      </c>
      <c r="D751" s="45"/>
      <c r="E751" s="45">
        <v>6016</v>
      </c>
      <c r="F751">
        <v>10</v>
      </c>
      <c r="G751" t="s">
        <v>945</v>
      </c>
      <c r="H751" t="s">
        <v>876</v>
      </c>
      <c r="I751" t="s">
        <v>75</v>
      </c>
      <c r="J751" t="s">
        <v>116</v>
      </c>
      <c r="K751" t="s">
        <v>536</v>
      </c>
    </row>
    <row r="752" spans="1:11" ht="12.75">
      <c r="A752" s="45">
        <v>92231</v>
      </c>
      <c r="B752" s="45" t="s">
        <v>411</v>
      </c>
      <c r="C752" s="45" t="s">
        <v>111</v>
      </c>
      <c r="D752" s="45">
        <v>15</v>
      </c>
      <c r="E752" s="45">
        <v>6180</v>
      </c>
      <c r="F752">
        <v>15</v>
      </c>
      <c r="G752" t="s">
        <v>409</v>
      </c>
      <c r="H752" t="s">
        <v>876</v>
      </c>
      <c r="I752" t="s">
        <v>937</v>
      </c>
      <c r="J752" t="s">
        <v>112</v>
      </c>
      <c r="K752" t="s">
        <v>564</v>
      </c>
    </row>
    <row r="753" spans="1:11" ht="12.75">
      <c r="A753" s="45">
        <v>92232</v>
      </c>
      <c r="B753" s="45" t="s">
        <v>411</v>
      </c>
      <c r="C753" s="45" t="s">
        <v>111</v>
      </c>
      <c r="D753" s="45">
        <v>15</v>
      </c>
      <c r="E753" s="45">
        <v>6180</v>
      </c>
      <c r="F753">
        <v>15</v>
      </c>
      <c r="G753" t="s">
        <v>409</v>
      </c>
      <c r="H753" t="s">
        <v>876</v>
      </c>
      <c r="I753" t="s">
        <v>937</v>
      </c>
      <c r="J753" t="s">
        <v>112</v>
      </c>
      <c r="K753" t="s">
        <v>536</v>
      </c>
    </row>
    <row r="754" spans="1:11" ht="12.75">
      <c r="A754" s="45">
        <v>92233</v>
      </c>
      <c r="B754" s="45" t="s">
        <v>412</v>
      </c>
      <c r="C754" s="45" t="s">
        <v>111</v>
      </c>
      <c r="D754" s="45">
        <v>15</v>
      </c>
      <c r="E754" s="45">
        <v>6180</v>
      </c>
      <c r="F754">
        <v>15</v>
      </c>
      <c r="G754" t="s">
        <v>409</v>
      </c>
      <c r="H754" t="s">
        <v>876</v>
      </c>
      <c r="I754" t="s">
        <v>937</v>
      </c>
      <c r="J754" t="s">
        <v>112</v>
      </c>
      <c r="K754" t="s">
        <v>536</v>
      </c>
    </row>
    <row r="755" spans="1:11" ht="12.75">
      <c r="A755" s="45">
        <v>92234</v>
      </c>
      <c r="B755" s="45" t="s">
        <v>124</v>
      </c>
      <c r="C755" s="45" t="s">
        <v>115</v>
      </c>
      <c r="D755" s="45"/>
      <c r="E755" s="45">
        <v>9899</v>
      </c>
      <c r="F755">
        <v>10</v>
      </c>
      <c r="G755" t="s">
        <v>945</v>
      </c>
      <c r="H755" t="s">
        <v>876</v>
      </c>
      <c r="I755" t="s">
        <v>937</v>
      </c>
      <c r="J755" t="s">
        <v>116</v>
      </c>
      <c r="K755" t="s">
        <v>536</v>
      </c>
    </row>
    <row r="756" spans="1:11" ht="12.75">
      <c r="A756" s="45">
        <v>92235</v>
      </c>
      <c r="B756" s="45" t="s">
        <v>124</v>
      </c>
      <c r="C756" s="45" t="s">
        <v>115</v>
      </c>
      <c r="D756" s="45"/>
      <c r="E756" s="45">
        <v>8800</v>
      </c>
      <c r="F756">
        <v>10</v>
      </c>
      <c r="G756" t="s">
        <v>945</v>
      </c>
      <c r="H756" t="s">
        <v>876</v>
      </c>
      <c r="I756" t="s">
        <v>937</v>
      </c>
      <c r="J756" t="s">
        <v>116</v>
      </c>
      <c r="K756" t="s">
        <v>536</v>
      </c>
    </row>
    <row r="757" spans="1:11" ht="12.75">
      <c r="A757" s="45">
        <v>92236</v>
      </c>
      <c r="B757" s="45" t="s">
        <v>423</v>
      </c>
      <c r="C757" s="45" t="s">
        <v>115</v>
      </c>
      <c r="D757" s="45"/>
      <c r="E757" s="45">
        <v>6180</v>
      </c>
      <c r="F757">
        <v>15</v>
      </c>
      <c r="G757" t="s">
        <v>409</v>
      </c>
      <c r="H757" t="s">
        <v>876</v>
      </c>
      <c r="I757" t="s">
        <v>937</v>
      </c>
      <c r="J757" t="s">
        <v>116</v>
      </c>
      <c r="K757" t="s">
        <v>536</v>
      </c>
    </row>
    <row r="758" spans="1:11" ht="12.75">
      <c r="A758" s="45">
        <v>92239</v>
      </c>
      <c r="B758" s="45" t="s">
        <v>424</v>
      </c>
      <c r="C758" s="45" t="s">
        <v>115</v>
      </c>
      <c r="D758" s="45"/>
      <c r="E758" s="45">
        <v>10471</v>
      </c>
      <c r="F758">
        <v>15</v>
      </c>
      <c r="G758" t="s">
        <v>409</v>
      </c>
      <c r="H758" t="s">
        <v>876</v>
      </c>
      <c r="I758" t="s">
        <v>937</v>
      </c>
      <c r="J758" t="s">
        <v>116</v>
      </c>
      <c r="K758" t="s">
        <v>536</v>
      </c>
    </row>
    <row r="759" spans="1:11" ht="12.75">
      <c r="A759" s="45">
        <v>92240</v>
      </c>
      <c r="B759" s="45" t="s">
        <v>125</v>
      </c>
      <c r="C759" s="45" t="s">
        <v>115</v>
      </c>
      <c r="D759" s="45"/>
      <c r="E759" s="45">
        <v>8968</v>
      </c>
      <c r="F759">
        <v>10</v>
      </c>
      <c r="G759" t="s">
        <v>945</v>
      </c>
      <c r="H759" t="s">
        <v>533</v>
      </c>
      <c r="I759" t="s">
        <v>937</v>
      </c>
      <c r="J759" t="s">
        <v>116</v>
      </c>
      <c r="K759" t="s">
        <v>536</v>
      </c>
    </row>
    <row r="760" spans="1:11" ht="12.75">
      <c r="A760" s="45">
        <v>92241</v>
      </c>
      <c r="B760" s="45" t="s">
        <v>125</v>
      </c>
      <c r="C760" s="45" t="s">
        <v>115</v>
      </c>
      <c r="D760" s="45"/>
      <c r="E760" s="45">
        <v>17063</v>
      </c>
      <c r="F760">
        <v>10</v>
      </c>
      <c r="G760" t="s">
        <v>945</v>
      </c>
      <c r="H760" t="s">
        <v>876</v>
      </c>
      <c r="I760" t="s">
        <v>937</v>
      </c>
      <c r="J760" t="s">
        <v>116</v>
      </c>
      <c r="K760" t="s">
        <v>536</v>
      </c>
    </row>
    <row r="761" spans="1:11" ht="12.75">
      <c r="A761" s="45">
        <v>92242</v>
      </c>
      <c r="B761" s="45" t="s">
        <v>161</v>
      </c>
      <c r="C761" s="45" t="s">
        <v>152</v>
      </c>
      <c r="D761" s="45"/>
      <c r="E761" s="45">
        <v>6616</v>
      </c>
      <c r="F761">
        <v>10</v>
      </c>
      <c r="G761" t="s">
        <v>945</v>
      </c>
      <c r="H761" t="s">
        <v>533</v>
      </c>
      <c r="I761" t="s">
        <v>937</v>
      </c>
      <c r="J761" t="s">
        <v>153</v>
      </c>
      <c r="K761" t="s">
        <v>539</v>
      </c>
    </row>
    <row r="762" spans="1:11" ht="12.75">
      <c r="A762" s="45">
        <v>92243</v>
      </c>
      <c r="B762" s="45" t="s">
        <v>413</v>
      </c>
      <c r="C762" s="45" t="s">
        <v>111</v>
      </c>
      <c r="D762" s="45">
        <v>15</v>
      </c>
      <c r="E762" s="45">
        <v>6180</v>
      </c>
      <c r="F762">
        <v>15</v>
      </c>
      <c r="G762" t="s">
        <v>409</v>
      </c>
      <c r="H762" t="s">
        <v>876</v>
      </c>
      <c r="I762" t="s">
        <v>937</v>
      </c>
      <c r="J762" t="s">
        <v>112</v>
      </c>
      <c r="K762" t="s">
        <v>536</v>
      </c>
    </row>
    <row r="763" spans="1:11" ht="12.75">
      <c r="A763" s="45">
        <v>92244</v>
      </c>
      <c r="B763" s="45" t="s">
        <v>413</v>
      </c>
      <c r="C763" s="45" t="s">
        <v>111</v>
      </c>
      <c r="D763" s="45">
        <v>15</v>
      </c>
      <c r="E763" s="45">
        <v>6180</v>
      </c>
      <c r="F763">
        <v>15</v>
      </c>
      <c r="G763" t="s">
        <v>409</v>
      </c>
      <c r="H763" t="s">
        <v>876</v>
      </c>
      <c r="I763" t="s">
        <v>937</v>
      </c>
      <c r="J763" t="s">
        <v>112</v>
      </c>
      <c r="K763" t="s">
        <v>536</v>
      </c>
    </row>
    <row r="764" spans="1:11" ht="12.75">
      <c r="A764" s="45">
        <v>92249</v>
      </c>
      <c r="B764" s="45" t="s">
        <v>414</v>
      </c>
      <c r="C764" s="45" t="s">
        <v>111</v>
      </c>
      <c r="D764" s="45">
        <v>15</v>
      </c>
      <c r="E764" s="45">
        <v>6180</v>
      </c>
      <c r="F764">
        <v>15</v>
      </c>
      <c r="G764" t="s">
        <v>409</v>
      </c>
      <c r="H764" t="s">
        <v>876</v>
      </c>
      <c r="I764" t="s">
        <v>937</v>
      </c>
      <c r="J764" t="s">
        <v>112</v>
      </c>
      <c r="K764" t="s">
        <v>536</v>
      </c>
    </row>
    <row r="765" spans="1:11" ht="12.75">
      <c r="A765" s="45">
        <v>92250</v>
      </c>
      <c r="B765" s="45" t="s">
        <v>415</v>
      </c>
      <c r="C765" s="45" t="s">
        <v>111</v>
      </c>
      <c r="D765" s="45">
        <v>15</v>
      </c>
      <c r="E765" s="45">
        <v>6180</v>
      </c>
      <c r="F765">
        <v>15</v>
      </c>
      <c r="G765" t="s">
        <v>409</v>
      </c>
      <c r="H765" t="s">
        <v>876</v>
      </c>
      <c r="I765" t="s">
        <v>937</v>
      </c>
      <c r="J765" t="s">
        <v>112</v>
      </c>
      <c r="K765" t="s">
        <v>536</v>
      </c>
    </row>
    <row r="766" spans="1:11" ht="12.75">
      <c r="A766" s="45">
        <v>92251</v>
      </c>
      <c r="B766" s="45" t="s">
        <v>111</v>
      </c>
      <c r="C766" s="45" t="s">
        <v>111</v>
      </c>
      <c r="D766" s="45">
        <v>15</v>
      </c>
      <c r="E766" s="45">
        <v>6180</v>
      </c>
      <c r="F766">
        <v>15</v>
      </c>
      <c r="G766" t="s">
        <v>409</v>
      </c>
      <c r="H766" t="s">
        <v>876</v>
      </c>
      <c r="I766" t="s">
        <v>937</v>
      </c>
      <c r="J766" t="s">
        <v>112</v>
      </c>
      <c r="K766" t="s">
        <v>536</v>
      </c>
    </row>
    <row r="767" spans="1:11" ht="12.75">
      <c r="A767" s="45">
        <v>92252</v>
      </c>
      <c r="B767" s="45" t="s">
        <v>162</v>
      </c>
      <c r="C767" s="45" t="s">
        <v>152</v>
      </c>
      <c r="D767" s="45"/>
      <c r="E767" s="45">
        <v>6616</v>
      </c>
      <c r="F767">
        <v>10</v>
      </c>
      <c r="G767" t="s">
        <v>945</v>
      </c>
      <c r="H767" t="s">
        <v>876</v>
      </c>
      <c r="I767" t="s">
        <v>937</v>
      </c>
      <c r="J767" t="s">
        <v>153</v>
      </c>
      <c r="K767" t="s">
        <v>536</v>
      </c>
    </row>
    <row r="768" spans="1:11" ht="12.75">
      <c r="A768" s="45">
        <v>92253</v>
      </c>
      <c r="B768" s="45" t="s">
        <v>425</v>
      </c>
      <c r="C768" s="45" t="s">
        <v>115</v>
      </c>
      <c r="D768" s="45"/>
      <c r="E768" s="45">
        <v>6180</v>
      </c>
      <c r="F768">
        <v>15</v>
      </c>
      <c r="G768" t="s">
        <v>409</v>
      </c>
      <c r="H768" t="s">
        <v>876</v>
      </c>
      <c r="I768" t="s">
        <v>937</v>
      </c>
      <c r="J768" t="s">
        <v>116</v>
      </c>
      <c r="K768" t="s">
        <v>536</v>
      </c>
    </row>
    <row r="769" spans="1:11" ht="12.75">
      <c r="A769" s="45">
        <v>92254</v>
      </c>
      <c r="B769" s="45" t="s">
        <v>426</v>
      </c>
      <c r="C769" s="45" t="s">
        <v>115</v>
      </c>
      <c r="D769" s="45"/>
      <c r="E769" s="45">
        <v>6180</v>
      </c>
      <c r="F769">
        <v>15</v>
      </c>
      <c r="G769" t="s">
        <v>409</v>
      </c>
      <c r="H769" t="s">
        <v>876</v>
      </c>
      <c r="I769" t="s">
        <v>937</v>
      </c>
      <c r="J769" t="s">
        <v>116</v>
      </c>
      <c r="K769" t="s">
        <v>536</v>
      </c>
    </row>
    <row r="770" spans="1:11" ht="12.75">
      <c r="A770" s="45">
        <v>92255</v>
      </c>
      <c r="B770" s="45" t="s">
        <v>126</v>
      </c>
      <c r="C770" s="45" t="s">
        <v>115</v>
      </c>
      <c r="D770" s="45"/>
      <c r="E770" s="45">
        <v>10600</v>
      </c>
      <c r="F770">
        <v>10</v>
      </c>
      <c r="G770" t="s">
        <v>945</v>
      </c>
      <c r="H770" t="s">
        <v>876</v>
      </c>
      <c r="I770" t="s">
        <v>937</v>
      </c>
      <c r="J770" t="s">
        <v>116</v>
      </c>
      <c r="K770" t="s">
        <v>536</v>
      </c>
    </row>
    <row r="771" spans="1:11" ht="12.75">
      <c r="A771" s="45">
        <v>92256</v>
      </c>
      <c r="B771" s="45" t="s">
        <v>163</v>
      </c>
      <c r="C771" s="45" t="s">
        <v>152</v>
      </c>
      <c r="D771" s="45"/>
      <c r="E771" s="45">
        <v>6979</v>
      </c>
      <c r="F771">
        <v>10</v>
      </c>
      <c r="G771" t="s">
        <v>945</v>
      </c>
      <c r="H771" t="s">
        <v>876</v>
      </c>
      <c r="I771" t="s">
        <v>937</v>
      </c>
      <c r="J771" t="s">
        <v>153</v>
      </c>
      <c r="K771" t="s">
        <v>536</v>
      </c>
    </row>
    <row r="772" spans="1:11" ht="12.75">
      <c r="A772" s="45">
        <v>92257</v>
      </c>
      <c r="B772" s="45" t="s">
        <v>416</v>
      </c>
      <c r="C772" s="45" t="s">
        <v>111</v>
      </c>
      <c r="D772" s="45">
        <v>15</v>
      </c>
      <c r="E772" s="45">
        <v>6180</v>
      </c>
      <c r="F772">
        <v>15</v>
      </c>
      <c r="G772" t="s">
        <v>409</v>
      </c>
      <c r="H772" t="s">
        <v>533</v>
      </c>
      <c r="I772" t="s">
        <v>937</v>
      </c>
      <c r="J772" t="s">
        <v>112</v>
      </c>
      <c r="K772" t="s">
        <v>564</v>
      </c>
    </row>
    <row r="773" spans="1:11" ht="12.75">
      <c r="A773" s="45">
        <v>92258</v>
      </c>
      <c r="B773" s="45" t="s">
        <v>127</v>
      </c>
      <c r="C773" s="45" t="s">
        <v>115</v>
      </c>
      <c r="D773" s="45"/>
      <c r="E773" s="45">
        <v>7302</v>
      </c>
      <c r="F773">
        <v>10</v>
      </c>
      <c r="G773" t="s">
        <v>945</v>
      </c>
      <c r="H773" t="s">
        <v>876</v>
      </c>
      <c r="I773" t="s">
        <v>937</v>
      </c>
      <c r="J773" t="s">
        <v>116</v>
      </c>
      <c r="K773" t="s">
        <v>536</v>
      </c>
    </row>
    <row r="774" spans="1:11" ht="12.75">
      <c r="A774" s="45">
        <v>92259</v>
      </c>
      <c r="B774" s="45" t="s">
        <v>417</v>
      </c>
      <c r="C774" s="45" t="s">
        <v>111</v>
      </c>
      <c r="D774" s="45">
        <v>15</v>
      </c>
      <c r="E774" s="45">
        <v>6180</v>
      </c>
      <c r="F774">
        <v>15</v>
      </c>
      <c r="G774" t="s">
        <v>409</v>
      </c>
      <c r="H774" t="s">
        <v>533</v>
      </c>
      <c r="I774" t="s">
        <v>937</v>
      </c>
      <c r="J774" t="s">
        <v>112</v>
      </c>
      <c r="K774" t="s">
        <v>536</v>
      </c>
    </row>
    <row r="775" spans="1:11" ht="12.75">
      <c r="A775" s="45">
        <v>92260</v>
      </c>
      <c r="B775" s="45" t="s">
        <v>126</v>
      </c>
      <c r="C775" s="45" t="s">
        <v>115</v>
      </c>
      <c r="D775" s="45"/>
      <c r="E775" s="45">
        <v>10619</v>
      </c>
      <c r="F775">
        <v>10</v>
      </c>
      <c r="G775" t="s">
        <v>945</v>
      </c>
      <c r="H775" t="s">
        <v>876</v>
      </c>
      <c r="I775" t="s">
        <v>937</v>
      </c>
      <c r="J775" t="s">
        <v>116</v>
      </c>
      <c r="K775" t="s">
        <v>536</v>
      </c>
    </row>
    <row r="776" spans="1:11" ht="12.75">
      <c r="A776" s="45">
        <v>92261</v>
      </c>
      <c r="B776" s="45" t="s">
        <v>126</v>
      </c>
      <c r="C776" s="45" t="s">
        <v>115</v>
      </c>
      <c r="D776" s="45"/>
      <c r="E776" s="45">
        <v>10600</v>
      </c>
      <c r="F776">
        <v>10</v>
      </c>
      <c r="G776" t="s">
        <v>945</v>
      </c>
      <c r="H776" t="s">
        <v>876</v>
      </c>
      <c r="I776" t="s">
        <v>937</v>
      </c>
      <c r="J776" t="s">
        <v>116</v>
      </c>
      <c r="K776" t="s">
        <v>536</v>
      </c>
    </row>
    <row r="777" spans="1:11" ht="12.75">
      <c r="A777" s="45">
        <v>92262</v>
      </c>
      <c r="B777" s="45" t="s">
        <v>128</v>
      </c>
      <c r="C777" s="45" t="s">
        <v>115</v>
      </c>
      <c r="D777" s="45"/>
      <c r="E777" s="45">
        <v>9675</v>
      </c>
      <c r="F777">
        <v>10</v>
      </c>
      <c r="G777" t="s">
        <v>945</v>
      </c>
      <c r="H777" t="s">
        <v>876</v>
      </c>
      <c r="I777" t="s">
        <v>937</v>
      </c>
      <c r="J777" t="s">
        <v>116</v>
      </c>
      <c r="K777" t="s">
        <v>536</v>
      </c>
    </row>
    <row r="778" spans="1:11" ht="12.75">
      <c r="A778" s="45">
        <v>92263</v>
      </c>
      <c r="B778" s="45" t="s">
        <v>128</v>
      </c>
      <c r="C778" s="45" t="s">
        <v>115</v>
      </c>
      <c r="D778" s="45"/>
      <c r="E778" s="45">
        <v>10000</v>
      </c>
      <c r="F778">
        <v>10</v>
      </c>
      <c r="G778" t="s">
        <v>945</v>
      </c>
      <c r="H778" t="s">
        <v>876</v>
      </c>
      <c r="I778" t="s">
        <v>937</v>
      </c>
      <c r="J778" t="s">
        <v>116</v>
      </c>
      <c r="K778" t="s">
        <v>536</v>
      </c>
    </row>
    <row r="779" spans="1:11" ht="12.75">
      <c r="A779" s="45">
        <v>92264</v>
      </c>
      <c r="B779" s="45" t="s">
        <v>128</v>
      </c>
      <c r="C779" s="45" t="s">
        <v>115</v>
      </c>
      <c r="D779" s="45"/>
      <c r="E779" s="45">
        <v>9524</v>
      </c>
      <c r="F779">
        <v>10</v>
      </c>
      <c r="G779" t="s">
        <v>945</v>
      </c>
      <c r="H779" t="s">
        <v>876</v>
      </c>
      <c r="I779" t="s">
        <v>937</v>
      </c>
      <c r="J779" t="s">
        <v>116</v>
      </c>
      <c r="K779" t="s">
        <v>536</v>
      </c>
    </row>
    <row r="780" spans="1:11" ht="12.75">
      <c r="A780" s="45">
        <v>92266</v>
      </c>
      <c r="B780" s="45" t="s">
        <v>110</v>
      </c>
      <c r="C780" s="45" t="s">
        <v>111</v>
      </c>
      <c r="D780" s="45">
        <v>15</v>
      </c>
      <c r="E780" s="45">
        <v>6106</v>
      </c>
      <c r="F780">
        <v>10</v>
      </c>
      <c r="G780" t="s">
        <v>945</v>
      </c>
      <c r="H780" t="s">
        <v>533</v>
      </c>
      <c r="I780" t="s">
        <v>937</v>
      </c>
      <c r="J780" t="s">
        <v>112</v>
      </c>
      <c r="K780" t="s">
        <v>536</v>
      </c>
    </row>
    <row r="781" spans="1:11" ht="12.75">
      <c r="A781" s="45">
        <v>92267</v>
      </c>
      <c r="B781" s="45" t="s">
        <v>164</v>
      </c>
      <c r="C781" s="45" t="s">
        <v>152</v>
      </c>
      <c r="D781" s="45"/>
      <c r="E781" s="45">
        <v>6180</v>
      </c>
      <c r="F781">
        <v>10</v>
      </c>
      <c r="G781" t="s">
        <v>945</v>
      </c>
      <c r="H781" t="s">
        <v>533</v>
      </c>
      <c r="I781" t="s">
        <v>937</v>
      </c>
      <c r="J781" t="s">
        <v>153</v>
      </c>
      <c r="K781" t="s">
        <v>564</v>
      </c>
    </row>
    <row r="782" spans="1:11" ht="12.75">
      <c r="A782" s="45">
        <v>92268</v>
      </c>
      <c r="B782" s="45" t="s">
        <v>165</v>
      </c>
      <c r="C782" s="45" t="s">
        <v>152</v>
      </c>
      <c r="D782" s="45"/>
      <c r="E782" s="45">
        <v>4681</v>
      </c>
      <c r="F782">
        <v>10</v>
      </c>
      <c r="G782" t="s">
        <v>945</v>
      </c>
      <c r="H782" t="s">
        <v>533</v>
      </c>
      <c r="I782" t="s">
        <v>937</v>
      </c>
      <c r="J782" t="s">
        <v>153</v>
      </c>
      <c r="K782" t="s">
        <v>536</v>
      </c>
    </row>
    <row r="783" spans="1:11" ht="12.75">
      <c r="A783" s="45">
        <v>92270</v>
      </c>
      <c r="B783" s="45" t="s">
        <v>129</v>
      </c>
      <c r="C783" s="45" t="s">
        <v>115</v>
      </c>
      <c r="D783" s="45"/>
      <c r="E783" s="45">
        <v>13771</v>
      </c>
      <c r="F783">
        <v>10</v>
      </c>
      <c r="G783" t="s">
        <v>945</v>
      </c>
      <c r="H783" t="s">
        <v>876</v>
      </c>
      <c r="I783" t="s">
        <v>937</v>
      </c>
      <c r="J783" t="s">
        <v>116</v>
      </c>
      <c r="K783" t="s">
        <v>536</v>
      </c>
    </row>
    <row r="784" spans="1:11" ht="12.75">
      <c r="A784" s="45">
        <v>92273</v>
      </c>
      <c r="B784" s="45" t="s">
        <v>418</v>
      </c>
      <c r="C784" s="45" t="s">
        <v>111</v>
      </c>
      <c r="D784" s="45">
        <v>15</v>
      </c>
      <c r="E784" s="45">
        <v>6180</v>
      </c>
      <c r="F784">
        <v>15</v>
      </c>
      <c r="G784" t="s">
        <v>409</v>
      </c>
      <c r="H784" t="s">
        <v>876</v>
      </c>
      <c r="I784" t="s">
        <v>937</v>
      </c>
      <c r="J784" t="s">
        <v>112</v>
      </c>
      <c r="K784" t="s">
        <v>536</v>
      </c>
    </row>
    <row r="785" spans="1:11" ht="12.75">
      <c r="A785" s="45">
        <v>92274</v>
      </c>
      <c r="B785" s="45" t="s">
        <v>427</v>
      </c>
      <c r="C785" s="45" t="s">
        <v>115</v>
      </c>
      <c r="D785" s="45"/>
      <c r="E785" s="45">
        <v>6180</v>
      </c>
      <c r="F785">
        <v>15</v>
      </c>
      <c r="G785" t="s">
        <v>409</v>
      </c>
      <c r="H785" t="s">
        <v>533</v>
      </c>
      <c r="I785" t="s">
        <v>937</v>
      </c>
      <c r="J785" t="s">
        <v>116</v>
      </c>
      <c r="K785" t="s">
        <v>536</v>
      </c>
    </row>
    <row r="786" spans="1:11" ht="12.75">
      <c r="A786" s="45">
        <v>92275</v>
      </c>
      <c r="B786" s="45" t="s">
        <v>419</v>
      </c>
      <c r="C786" s="45" t="s">
        <v>111</v>
      </c>
      <c r="D786" s="45">
        <v>15</v>
      </c>
      <c r="E786" s="45">
        <v>6180</v>
      </c>
      <c r="F786">
        <v>15</v>
      </c>
      <c r="G786" t="s">
        <v>409</v>
      </c>
      <c r="H786" t="s">
        <v>876</v>
      </c>
      <c r="I786" t="s">
        <v>937</v>
      </c>
      <c r="J786" t="s">
        <v>112</v>
      </c>
      <c r="K786" t="s">
        <v>536</v>
      </c>
    </row>
    <row r="787" spans="1:11" ht="12.75">
      <c r="A787" s="45">
        <v>92276</v>
      </c>
      <c r="B787" s="45" t="s">
        <v>428</v>
      </c>
      <c r="C787" s="45" t="s">
        <v>115</v>
      </c>
      <c r="D787" s="45"/>
      <c r="E787" s="45">
        <v>6180</v>
      </c>
      <c r="F787">
        <v>15</v>
      </c>
      <c r="G787" t="s">
        <v>409</v>
      </c>
      <c r="H787" t="s">
        <v>876</v>
      </c>
      <c r="I787" t="s">
        <v>937</v>
      </c>
      <c r="J787" t="s">
        <v>116</v>
      </c>
      <c r="K787" t="s">
        <v>536</v>
      </c>
    </row>
    <row r="788" spans="1:11" ht="12.75">
      <c r="A788" s="45">
        <v>92277</v>
      </c>
      <c r="B788" s="45" t="s">
        <v>166</v>
      </c>
      <c r="C788" s="45" t="s">
        <v>152</v>
      </c>
      <c r="D788" s="45"/>
      <c r="E788" s="45">
        <v>7105</v>
      </c>
      <c r="F788">
        <v>10</v>
      </c>
      <c r="G788" t="s">
        <v>945</v>
      </c>
      <c r="H788" t="s">
        <v>876</v>
      </c>
      <c r="I788" t="s">
        <v>937</v>
      </c>
      <c r="J788" t="s">
        <v>153</v>
      </c>
      <c r="K788" t="s">
        <v>564</v>
      </c>
    </row>
    <row r="789" spans="1:11" ht="12.75">
      <c r="A789" s="45">
        <v>92278</v>
      </c>
      <c r="B789" s="45" t="s">
        <v>166</v>
      </c>
      <c r="C789" s="45" t="s">
        <v>152</v>
      </c>
      <c r="D789" s="45"/>
      <c r="E789" s="45">
        <v>7105</v>
      </c>
      <c r="F789">
        <v>10</v>
      </c>
      <c r="G789" t="s">
        <v>945</v>
      </c>
      <c r="H789" t="s">
        <v>876</v>
      </c>
      <c r="I789" t="s">
        <v>937</v>
      </c>
      <c r="J789" t="s">
        <v>153</v>
      </c>
      <c r="K789" t="s">
        <v>564</v>
      </c>
    </row>
    <row r="790" spans="1:11" ht="12.75">
      <c r="A790" s="45">
        <v>92280</v>
      </c>
      <c r="B790" s="45" t="s">
        <v>167</v>
      </c>
      <c r="C790" s="45" t="s">
        <v>152</v>
      </c>
      <c r="D790" s="45"/>
      <c r="E790" s="45">
        <v>7105</v>
      </c>
      <c r="F790">
        <v>10</v>
      </c>
      <c r="G790" t="s">
        <v>945</v>
      </c>
      <c r="H790" t="s">
        <v>876</v>
      </c>
      <c r="I790" t="s">
        <v>937</v>
      </c>
      <c r="J790" t="s">
        <v>153</v>
      </c>
      <c r="K790" t="s">
        <v>539</v>
      </c>
    </row>
    <row r="791" spans="1:11" ht="12.75">
      <c r="A791" s="45">
        <v>92281</v>
      </c>
      <c r="B791" s="45" t="s">
        <v>420</v>
      </c>
      <c r="C791" s="45" t="s">
        <v>111</v>
      </c>
      <c r="D791" s="45">
        <v>15</v>
      </c>
      <c r="E791" s="45">
        <v>6180</v>
      </c>
      <c r="F791">
        <v>15</v>
      </c>
      <c r="G791" t="s">
        <v>409</v>
      </c>
      <c r="H791" t="s">
        <v>876</v>
      </c>
      <c r="I791" t="s">
        <v>937</v>
      </c>
      <c r="J791" t="s">
        <v>112</v>
      </c>
      <c r="K791" t="s">
        <v>536</v>
      </c>
    </row>
    <row r="792" spans="1:11" ht="12.75">
      <c r="A792" s="45">
        <v>92282</v>
      </c>
      <c r="B792" s="45" t="s">
        <v>130</v>
      </c>
      <c r="C792" s="45" t="s">
        <v>115</v>
      </c>
      <c r="D792" s="45"/>
      <c r="E792" s="45">
        <v>8184</v>
      </c>
      <c r="F792">
        <v>10</v>
      </c>
      <c r="G792" t="s">
        <v>945</v>
      </c>
      <c r="H792" t="s">
        <v>876</v>
      </c>
      <c r="I792" t="s">
        <v>937</v>
      </c>
      <c r="J792" t="s">
        <v>116</v>
      </c>
      <c r="K792" t="s">
        <v>564</v>
      </c>
    </row>
    <row r="793" spans="1:11" ht="12.75">
      <c r="A793" s="45">
        <v>92283</v>
      </c>
      <c r="B793" s="45" t="s">
        <v>421</v>
      </c>
      <c r="C793" s="45" t="s">
        <v>111</v>
      </c>
      <c r="D793" s="45">
        <v>15</v>
      </c>
      <c r="E793" s="45">
        <v>6180</v>
      </c>
      <c r="F793">
        <v>15</v>
      </c>
      <c r="G793" t="s">
        <v>409</v>
      </c>
      <c r="H793" t="s">
        <v>533</v>
      </c>
      <c r="I793" t="s">
        <v>937</v>
      </c>
      <c r="J793" t="s">
        <v>112</v>
      </c>
      <c r="K793" t="s">
        <v>539</v>
      </c>
    </row>
    <row r="794" spans="1:11" ht="12.75">
      <c r="A794" s="45">
        <v>92284</v>
      </c>
      <c r="B794" s="45" t="s">
        <v>168</v>
      </c>
      <c r="C794" s="45" t="s">
        <v>152</v>
      </c>
      <c r="D794" s="45"/>
      <c r="E794" s="45">
        <v>7220</v>
      </c>
      <c r="F794">
        <v>10</v>
      </c>
      <c r="G794" t="s">
        <v>945</v>
      </c>
      <c r="H794" t="s">
        <v>876</v>
      </c>
      <c r="I794" t="s">
        <v>937</v>
      </c>
      <c r="J794" t="s">
        <v>153</v>
      </c>
      <c r="K794" t="s">
        <v>536</v>
      </c>
    </row>
    <row r="795" spans="1:11" ht="12.75">
      <c r="A795" s="45">
        <v>92285</v>
      </c>
      <c r="B795" s="45" t="s">
        <v>169</v>
      </c>
      <c r="C795" s="45" t="s">
        <v>152</v>
      </c>
      <c r="D795" s="45"/>
      <c r="E795" s="45">
        <v>5565</v>
      </c>
      <c r="F795">
        <v>10</v>
      </c>
      <c r="G795" t="s">
        <v>945</v>
      </c>
      <c r="H795" t="s">
        <v>533</v>
      </c>
      <c r="I795" t="s">
        <v>937</v>
      </c>
      <c r="J795" t="s">
        <v>153</v>
      </c>
      <c r="K795" t="s">
        <v>539</v>
      </c>
    </row>
    <row r="796" spans="1:11" ht="12.75">
      <c r="A796" s="45">
        <v>92286</v>
      </c>
      <c r="B796" s="45" t="s">
        <v>168</v>
      </c>
      <c r="C796" s="45" t="s">
        <v>152</v>
      </c>
      <c r="D796" s="45"/>
      <c r="E796" s="45">
        <v>5565</v>
      </c>
      <c r="F796">
        <v>10</v>
      </c>
      <c r="G796" t="s">
        <v>945</v>
      </c>
      <c r="H796" t="s">
        <v>876</v>
      </c>
      <c r="I796" t="s">
        <v>937</v>
      </c>
      <c r="J796" t="s">
        <v>153</v>
      </c>
      <c r="K796" t="s">
        <v>536</v>
      </c>
    </row>
    <row r="797" spans="1:11" ht="12.75">
      <c r="A797" s="45">
        <v>92292</v>
      </c>
      <c r="B797" s="45" t="s">
        <v>128</v>
      </c>
      <c r="C797" s="45" t="s">
        <v>115</v>
      </c>
      <c r="D797" s="45"/>
      <c r="E797" s="45">
        <v>9675</v>
      </c>
      <c r="F797">
        <v>10</v>
      </c>
      <c r="G797" t="s">
        <v>945</v>
      </c>
      <c r="H797" t="s">
        <v>876</v>
      </c>
      <c r="I797" t="s">
        <v>937</v>
      </c>
      <c r="J797" t="s">
        <v>116</v>
      </c>
      <c r="K797" t="s">
        <v>536</v>
      </c>
    </row>
    <row r="798" spans="1:11" ht="12.75">
      <c r="A798" s="45">
        <v>92301</v>
      </c>
      <c r="B798" s="45" t="s">
        <v>170</v>
      </c>
      <c r="C798" s="45" t="s">
        <v>152</v>
      </c>
      <c r="D798" s="45"/>
      <c r="E798" s="45">
        <v>6323</v>
      </c>
      <c r="F798">
        <v>10</v>
      </c>
      <c r="G798" t="s">
        <v>945</v>
      </c>
      <c r="H798" t="s">
        <v>876</v>
      </c>
      <c r="I798" t="s">
        <v>937</v>
      </c>
      <c r="J798" t="s">
        <v>153</v>
      </c>
      <c r="K798" t="s">
        <v>536</v>
      </c>
    </row>
    <row r="799" spans="1:11" ht="12.75">
      <c r="A799" s="45">
        <v>92304</v>
      </c>
      <c r="B799" s="45" t="s">
        <v>171</v>
      </c>
      <c r="C799" s="45" t="s">
        <v>152</v>
      </c>
      <c r="D799" s="45"/>
      <c r="E799" s="45">
        <v>6323</v>
      </c>
      <c r="F799">
        <v>10</v>
      </c>
      <c r="G799" t="s">
        <v>945</v>
      </c>
      <c r="H799" t="s">
        <v>533</v>
      </c>
      <c r="I799" t="s">
        <v>937</v>
      </c>
      <c r="J799" t="s">
        <v>153</v>
      </c>
      <c r="K799" t="s">
        <v>564</v>
      </c>
    </row>
    <row r="800" spans="1:11" ht="12.75">
      <c r="A800" s="45">
        <v>92305</v>
      </c>
      <c r="B800" s="45" t="s">
        <v>172</v>
      </c>
      <c r="C800" s="45" t="s">
        <v>152</v>
      </c>
      <c r="D800" s="45"/>
      <c r="E800" s="45">
        <v>2749</v>
      </c>
      <c r="F800">
        <v>10</v>
      </c>
      <c r="G800" t="s">
        <v>945</v>
      </c>
      <c r="H800" t="s">
        <v>533</v>
      </c>
      <c r="I800" t="s">
        <v>75</v>
      </c>
      <c r="J800" t="s">
        <v>153</v>
      </c>
      <c r="K800" t="s">
        <v>564</v>
      </c>
    </row>
    <row r="801" spans="1:11" ht="12.75">
      <c r="A801" s="45">
        <v>92307</v>
      </c>
      <c r="B801" s="45" t="s">
        <v>173</v>
      </c>
      <c r="C801" s="45" t="s">
        <v>152</v>
      </c>
      <c r="D801" s="45"/>
      <c r="E801" s="45">
        <v>9225</v>
      </c>
      <c r="F801">
        <v>10</v>
      </c>
      <c r="G801" t="s">
        <v>945</v>
      </c>
      <c r="H801" t="s">
        <v>174</v>
      </c>
      <c r="I801" t="s">
        <v>937</v>
      </c>
      <c r="J801" t="s">
        <v>153</v>
      </c>
      <c r="K801" t="s">
        <v>536</v>
      </c>
    </row>
    <row r="802" spans="1:11" ht="12.75">
      <c r="A802" s="45">
        <v>92308</v>
      </c>
      <c r="B802" s="45" t="s">
        <v>173</v>
      </c>
      <c r="C802" s="45" t="s">
        <v>152</v>
      </c>
      <c r="D802" s="45"/>
      <c r="E802" s="45">
        <v>8086</v>
      </c>
      <c r="F802">
        <v>10</v>
      </c>
      <c r="G802" t="s">
        <v>945</v>
      </c>
      <c r="H802" t="s">
        <v>174</v>
      </c>
      <c r="I802" t="s">
        <v>937</v>
      </c>
      <c r="J802" t="s">
        <v>153</v>
      </c>
      <c r="K802" t="s">
        <v>536</v>
      </c>
    </row>
    <row r="803" spans="1:11" ht="12.75">
      <c r="A803" s="45">
        <v>92309</v>
      </c>
      <c r="B803" s="45" t="s">
        <v>175</v>
      </c>
      <c r="C803" s="45" t="s">
        <v>152</v>
      </c>
      <c r="D803" s="45"/>
      <c r="E803" s="45">
        <v>10877</v>
      </c>
      <c r="F803">
        <v>10</v>
      </c>
      <c r="G803" t="s">
        <v>945</v>
      </c>
      <c r="H803" t="s">
        <v>533</v>
      </c>
      <c r="I803" t="s">
        <v>937</v>
      </c>
      <c r="J803" t="s">
        <v>153</v>
      </c>
      <c r="K803" t="s">
        <v>536</v>
      </c>
    </row>
    <row r="804" spans="1:11" ht="12.75">
      <c r="A804" s="45">
        <v>92310</v>
      </c>
      <c r="B804" s="45" t="s">
        <v>176</v>
      </c>
      <c r="C804" s="45" t="s">
        <v>152</v>
      </c>
      <c r="D804" s="45"/>
      <c r="E804" s="45">
        <v>6180</v>
      </c>
      <c r="F804">
        <v>10</v>
      </c>
      <c r="G804" t="s">
        <v>945</v>
      </c>
      <c r="H804" t="s">
        <v>174</v>
      </c>
      <c r="I804" t="s">
        <v>937</v>
      </c>
      <c r="J804" t="s">
        <v>153</v>
      </c>
      <c r="K804" t="s">
        <v>539</v>
      </c>
    </row>
    <row r="805" spans="1:11" ht="12.75">
      <c r="A805" s="45">
        <v>92311</v>
      </c>
      <c r="B805" s="45" t="s">
        <v>177</v>
      </c>
      <c r="C805" s="45" t="s">
        <v>152</v>
      </c>
      <c r="D805" s="45"/>
      <c r="E805" s="45">
        <v>7218</v>
      </c>
      <c r="F805">
        <v>10</v>
      </c>
      <c r="G805" t="s">
        <v>945</v>
      </c>
      <c r="H805" t="s">
        <v>174</v>
      </c>
      <c r="I805" t="s">
        <v>937</v>
      </c>
      <c r="J805" t="s">
        <v>153</v>
      </c>
      <c r="K805" t="s">
        <v>536</v>
      </c>
    </row>
    <row r="806" spans="1:11" ht="12.75">
      <c r="A806" s="45">
        <v>92312</v>
      </c>
      <c r="B806" s="45" t="s">
        <v>177</v>
      </c>
      <c r="C806" s="45" t="s">
        <v>152</v>
      </c>
      <c r="D806" s="45"/>
      <c r="E806" s="45">
        <v>7218</v>
      </c>
      <c r="F806">
        <v>10</v>
      </c>
      <c r="G806" t="s">
        <v>945</v>
      </c>
      <c r="H806" t="s">
        <v>174</v>
      </c>
      <c r="I806" t="s">
        <v>937</v>
      </c>
      <c r="J806" t="s">
        <v>153</v>
      </c>
      <c r="K806" t="s">
        <v>536</v>
      </c>
    </row>
    <row r="807" spans="1:11" ht="12.75">
      <c r="A807" s="45">
        <v>92313</v>
      </c>
      <c r="B807" s="45" t="s">
        <v>178</v>
      </c>
      <c r="C807" s="45" t="s">
        <v>152</v>
      </c>
      <c r="D807" s="45"/>
      <c r="E807" s="45">
        <v>8973</v>
      </c>
      <c r="F807">
        <v>10</v>
      </c>
      <c r="G807" t="s">
        <v>945</v>
      </c>
      <c r="H807" t="s">
        <v>876</v>
      </c>
      <c r="I807" t="s">
        <v>937</v>
      </c>
      <c r="J807" t="s">
        <v>153</v>
      </c>
      <c r="K807" t="s">
        <v>536</v>
      </c>
    </row>
    <row r="808" spans="1:11" ht="12.75">
      <c r="A808" s="45">
        <v>92314</v>
      </c>
      <c r="B808" s="45" t="s">
        <v>179</v>
      </c>
      <c r="C808" s="45" t="s">
        <v>152</v>
      </c>
      <c r="D808" s="45"/>
      <c r="E808" s="45">
        <v>6180</v>
      </c>
      <c r="F808">
        <v>10</v>
      </c>
      <c r="G808" t="s">
        <v>180</v>
      </c>
      <c r="H808" t="s">
        <v>533</v>
      </c>
      <c r="I808" t="s">
        <v>75</v>
      </c>
      <c r="J808" t="s">
        <v>153</v>
      </c>
      <c r="K808" t="s">
        <v>536</v>
      </c>
    </row>
    <row r="809" spans="1:11" ht="12.75">
      <c r="A809" s="45">
        <v>92315</v>
      </c>
      <c r="B809" s="45" t="s">
        <v>181</v>
      </c>
      <c r="C809" s="45" t="s">
        <v>152</v>
      </c>
      <c r="D809" s="45"/>
      <c r="E809" s="45">
        <v>6180</v>
      </c>
      <c r="F809">
        <v>10</v>
      </c>
      <c r="G809" t="s">
        <v>180</v>
      </c>
      <c r="H809" t="s">
        <v>174</v>
      </c>
      <c r="I809" t="s">
        <v>75</v>
      </c>
      <c r="J809" t="s">
        <v>153</v>
      </c>
      <c r="K809" t="s">
        <v>564</v>
      </c>
    </row>
    <row r="810" spans="1:11" ht="12.75">
      <c r="A810" s="45">
        <v>92316</v>
      </c>
      <c r="B810" s="45" t="s">
        <v>182</v>
      </c>
      <c r="C810" s="45" t="s">
        <v>152</v>
      </c>
      <c r="D810" s="45"/>
      <c r="E810" s="45">
        <v>7560</v>
      </c>
      <c r="F810">
        <v>10</v>
      </c>
      <c r="G810" t="s">
        <v>945</v>
      </c>
      <c r="H810" t="s">
        <v>876</v>
      </c>
      <c r="I810" t="s">
        <v>75</v>
      </c>
      <c r="J810" t="s">
        <v>153</v>
      </c>
      <c r="K810" t="s">
        <v>564</v>
      </c>
    </row>
    <row r="811" spans="1:11" ht="12.75">
      <c r="A811" s="45">
        <v>92317</v>
      </c>
      <c r="B811" s="45" t="s">
        <v>183</v>
      </c>
      <c r="C811" s="45" t="s">
        <v>152</v>
      </c>
      <c r="D811" s="45"/>
      <c r="E811" s="45">
        <v>4683</v>
      </c>
      <c r="F811">
        <v>10</v>
      </c>
      <c r="G811" t="s">
        <v>945</v>
      </c>
      <c r="H811" t="s">
        <v>876</v>
      </c>
      <c r="I811" t="s">
        <v>75</v>
      </c>
      <c r="J811" t="s">
        <v>153</v>
      </c>
      <c r="K811" t="s">
        <v>536</v>
      </c>
    </row>
    <row r="812" spans="1:11" ht="12.75">
      <c r="A812" s="45">
        <v>92318</v>
      </c>
      <c r="B812" s="45" t="s">
        <v>184</v>
      </c>
      <c r="C812" s="45" t="s">
        <v>152</v>
      </c>
      <c r="D812" s="45"/>
      <c r="E812" s="45">
        <v>16652</v>
      </c>
      <c r="F812">
        <v>10</v>
      </c>
      <c r="G812" t="s">
        <v>945</v>
      </c>
      <c r="H812" t="s">
        <v>876</v>
      </c>
      <c r="I812" t="s">
        <v>75</v>
      </c>
      <c r="J812" t="s">
        <v>153</v>
      </c>
      <c r="K812" t="s">
        <v>536</v>
      </c>
    </row>
    <row r="813" spans="1:11" ht="12.75">
      <c r="A813" s="45">
        <v>92319</v>
      </c>
      <c r="B813" s="45" t="s">
        <v>185</v>
      </c>
      <c r="C813" s="45" t="s">
        <v>152</v>
      </c>
      <c r="D813" s="45"/>
      <c r="E813" s="45">
        <v>6319</v>
      </c>
      <c r="F813">
        <v>10</v>
      </c>
      <c r="G813" t="s">
        <v>945</v>
      </c>
      <c r="H813" t="s">
        <v>533</v>
      </c>
      <c r="I813" t="s">
        <v>937</v>
      </c>
      <c r="J813" t="s">
        <v>153</v>
      </c>
      <c r="K813" t="s">
        <v>536</v>
      </c>
    </row>
    <row r="814" spans="1:11" ht="12.75">
      <c r="A814" s="45">
        <v>92320</v>
      </c>
      <c r="B814" s="45" t="s">
        <v>131</v>
      </c>
      <c r="C814" s="45" t="s">
        <v>115</v>
      </c>
      <c r="D814" s="45"/>
      <c r="E814" s="45">
        <v>9657</v>
      </c>
      <c r="F814">
        <v>10</v>
      </c>
      <c r="G814" t="s">
        <v>945</v>
      </c>
      <c r="H814" t="s">
        <v>876</v>
      </c>
      <c r="I814" t="s">
        <v>75</v>
      </c>
      <c r="J814" t="s">
        <v>116</v>
      </c>
      <c r="K814" t="s">
        <v>536</v>
      </c>
    </row>
    <row r="815" spans="1:11" ht="12.75">
      <c r="A815" s="45">
        <v>92321</v>
      </c>
      <c r="B815" s="45" t="s">
        <v>186</v>
      </c>
      <c r="C815" s="45" t="s">
        <v>152</v>
      </c>
      <c r="D815" s="45"/>
      <c r="E815" s="45">
        <v>3204</v>
      </c>
      <c r="F815">
        <v>10</v>
      </c>
      <c r="G815" t="s">
        <v>945</v>
      </c>
      <c r="H815" t="s">
        <v>876</v>
      </c>
      <c r="I815" t="s">
        <v>75</v>
      </c>
      <c r="J815" t="s">
        <v>153</v>
      </c>
      <c r="K815" t="s">
        <v>536</v>
      </c>
    </row>
    <row r="816" spans="1:11" ht="12.75">
      <c r="A816" s="45">
        <v>92322</v>
      </c>
      <c r="B816" s="45" t="s">
        <v>187</v>
      </c>
      <c r="C816" s="45" t="s">
        <v>152</v>
      </c>
      <c r="D816" s="45"/>
      <c r="E816" s="45">
        <v>6090</v>
      </c>
      <c r="F816">
        <v>10</v>
      </c>
      <c r="G816" t="s">
        <v>945</v>
      </c>
      <c r="H816" t="s">
        <v>876</v>
      </c>
      <c r="I816" t="s">
        <v>75</v>
      </c>
      <c r="J816" t="s">
        <v>153</v>
      </c>
      <c r="K816" t="s">
        <v>536</v>
      </c>
    </row>
    <row r="817" spans="1:11" ht="12.75">
      <c r="A817" s="45">
        <v>92323</v>
      </c>
      <c r="B817" s="45" t="s">
        <v>188</v>
      </c>
      <c r="C817" s="45" t="s">
        <v>152</v>
      </c>
      <c r="D817" s="45"/>
      <c r="E817" s="45">
        <v>6180</v>
      </c>
      <c r="F817">
        <v>10</v>
      </c>
      <c r="G817" t="s">
        <v>945</v>
      </c>
      <c r="H817" t="s">
        <v>533</v>
      </c>
      <c r="I817" t="s">
        <v>937</v>
      </c>
      <c r="J817" t="s">
        <v>153</v>
      </c>
      <c r="K817" t="s">
        <v>536</v>
      </c>
    </row>
    <row r="818" spans="1:11" ht="12.75">
      <c r="A818" s="45">
        <v>92324</v>
      </c>
      <c r="B818" s="45" t="s">
        <v>189</v>
      </c>
      <c r="C818" s="45" t="s">
        <v>152</v>
      </c>
      <c r="D818" s="45"/>
      <c r="E818" s="45">
        <v>10081</v>
      </c>
      <c r="F818">
        <v>10</v>
      </c>
      <c r="G818" t="s">
        <v>190</v>
      </c>
      <c r="H818" t="s">
        <v>876</v>
      </c>
      <c r="I818" t="s">
        <v>75</v>
      </c>
      <c r="J818" t="s">
        <v>153</v>
      </c>
      <c r="K818" t="s">
        <v>539</v>
      </c>
    </row>
    <row r="819" spans="1:11" ht="12.75">
      <c r="A819" s="45">
        <v>92325</v>
      </c>
      <c r="B819" s="45" t="s">
        <v>191</v>
      </c>
      <c r="C819" s="45" t="s">
        <v>152</v>
      </c>
      <c r="D819" s="45"/>
      <c r="E819" s="45">
        <v>3894</v>
      </c>
      <c r="F819">
        <v>10</v>
      </c>
      <c r="G819" t="s">
        <v>945</v>
      </c>
      <c r="H819" t="s">
        <v>876</v>
      </c>
      <c r="I819" t="s">
        <v>75</v>
      </c>
      <c r="J819" t="s">
        <v>153</v>
      </c>
      <c r="K819" t="s">
        <v>564</v>
      </c>
    </row>
    <row r="820" spans="1:11" ht="12.75">
      <c r="A820" s="45">
        <v>92326</v>
      </c>
      <c r="B820" s="45" t="s">
        <v>192</v>
      </c>
      <c r="C820" s="45" t="s">
        <v>152</v>
      </c>
      <c r="D820" s="45"/>
      <c r="E820" s="45">
        <v>6180</v>
      </c>
      <c r="F820">
        <v>10</v>
      </c>
      <c r="G820" t="s">
        <v>945</v>
      </c>
      <c r="H820" t="s">
        <v>876</v>
      </c>
      <c r="I820" t="s">
        <v>75</v>
      </c>
      <c r="J820" t="s">
        <v>153</v>
      </c>
      <c r="K820" t="s">
        <v>536</v>
      </c>
    </row>
    <row r="821" spans="1:11" ht="12.75">
      <c r="A821" s="45">
        <v>92327</v>
      </c>
      <c r="B821" s="45" t="s">
        <v>193</v>
      </c>
      <c r="C821" s="45" t="s">
        <v>152</v>
      </c>
      <c r="D821" s="45"/>
      <c r="E821" s="45">
        <v>13411</v>
      </c>
      <c r="F821">
        <v>10</v>
      </c>
      <c r="G821" t="s">
        <v>945</v>
      </c>
      <c r="H821" t="s">
        <v>174</v>
      </c>
      <c r="I821" t="s">
        <v>937</v>
      </c>
      <c r="J821" t="s">
        <v>153</v>
      </c>
      <c r="K821" t="s">
        <v>536</v>
      </c>
    </row>
    <row r="822" spans="1:11" ht="12.75">
      <c r="A822" s="45">
        <v>92328</v>
      </c>
      <c r="B822" s="45" t="s">
        <v>15</v>
      </c>
      <c r="C822" s="45" t="s">
        <v>16</v>
      </c>
      <c r="D822" s="45">
        <v>14</v>
      </c>
      <c r="E822" s="45">
        <v>6180</v>
      </c>
      <c r="F822">
        <v>9</v>
      </c>
      <c r="G822" t="s">
        <v>945</v>
      </c>
      <c r="H822" t="s">
        <v>533</v>
      </c>
      <c r="I822" t="s">
        <v>937</v>
      </c>
      <c r="J822" t="s">
        <v>17</v>
      </c>
      <c r="K822" t="s">
        <v>564</v>
      </c>
    </row>
    <row r="823" spans="1:11" ht="12.75">
      <c r="A823" s="45">
        <v>92329</v>
      </c>
      <c r="B823" s="45" t="s">
        <v>194</v>
      </c>
      <c r="C823" s="45" t="s">
        <v>152</v>
      </c>
      <c r="D823" s="45"/>
      <c r="E823" s="45">
        <v>10704</v>
      </c>
      <c r="F823">
        <v>10</v>
      </c>
      <c r="G823" t="s">
        <v>945</v>
      </c>
      <c r="H823" t="s">
        <v>533</v>
      </c>
      <c r="I823" t="s">
        <v>937</v>
      </c>
      <c r="J823" t="s">
        <v>153</v>
      </c>
      <c r="K823" t="s">
        <v>536</v>
      </c>
    </row>
    <row r="824" spans="1:11" ht="12.75">
      <c r="A824" s="45">
        <v>92332</v>
      </c>
      <c r="B824" s="45" t="s">
        <v>195</v>
      </c>
      <c r="C824" s="45" t="s">
        <v>152</v>
      </c>
      <c r="D824" s="45"/>
      <c r="E824" s="45">
        <v>6180</v>
      </c>
      <c r="F824">
        <v>10</v>
      </c>
      <c r="G824" t="s">
        <v>945</v>
      </c>
      <c r="H824" t="s">
        <v>533</v>
      </c>
      <c r="I824" t="s">
        <v>937</v>
      </c>
      <c r="J824" t="s">
        <v>153</v>
      </c>
      <c r="K824" t="s">
        <v>564</v>
      </c>
    </row>
    <row r="825" spans="1:11" ht="12.75">
      <c r="A825" s="45">
        <v>92333</v>
      </c>
      <c r="B825" s="45" t="s">
        <v>196</v>
      </c>
      <c r="C825" s="45" t="s">
        <v>152</v>
      </c>
      <c r="D825" s="45"/>
      <c r="E825" s="45">
        <v>6180</v>
      </c>
      <c r="F825">
        <v>10</v>
      </c>
      <c r="G825" t="s">
        <v>180</v>
      </c>
      <c r="H825" t="s">
        <v>533</v>
      </c>
      <c r="I825" t="s">
        <v>75</v>
      </c>
      <c r="J825" t="s">
        <v>153</v>
      </c>
      <c r="K825" t="s">
        <v>536</v>
      </c>
    </row>
    <row r="826" spans="1:11" ht="12.75">
      <c r="A826" s="45">
        <v>92334</v>
      </c>
      <c r="B826" s="45" t="s">
        <v>197</v>
      </c>
      <c r="C826" s="45" t="s">
        <v>152</v>
      </c>
      <c r="D826" s="45"/>
      <c r="E826" s="45">
        <v>6180</v>
      </c>
      <c r="F826">
        <v>10</v>
      </c>
      <c r="G826" t="s">
        <v>945</v>
      </c>
      <c r="H826" t="s">
        <v>876</v>
      </c>
      <c r="I826" t="s">
        <v>75</v>
      </c>
      <c r="J826" t="s">
        <v>153</v>
      </c>
      <c r="K826" t="s">
        <v>536</v>
      </c>
    </row>
    <row r="827" spans="1:11" ht="12.75">
      <c r="A827" s="45">
        <v>92335</v>
      </c>
      <c r="B827" s="45" t="s">
        <v>197</v>
      </c>
      <c r="C827" s="45" t="s">
        <v>152</v>
      </c>
      <c r="D827" s="45"/>
      <c r="E827" s="45">
        <v>6649</v>
      </c>
      <c r="F827">
        <v>10</v>
      </c>
      <c r="G827" t="s">
        <v>945</v>
      </c>
      <c r="H827" t="s">
        <v>876</v>
      </c>
      <c r="I827" t="s">
        <v>75</v>
      </c>
      <c r="J827" t="s">
        <v>153</v>
      </c>
      <c r="K827" t="s">
        <v>536</v>
      </c>
    </row>
    <row r="828" spans="1:11" ht="12.75">
      <c r="A828" s="45">
        <v>92336</v>
      </c>
      <c r="B828" s="45" t="s">
        <v>197</v>
      </c>
      <c r="C828" s="45" t="s">
        <v>152</v>
      </c>
      <c r="D828" s="45"/>
      <c r="E828" s="45">
        <v>6736</v>
      </c>
      <c r="F828">
        <v>10</v>
      </c>
      <c r="G828" t="s">
        <v>945</v>
      </c>
      <c r="H828" t="s">
        <v>876</v>
      </c>
      <c r="I828" t="s">
        <v>75</v>
      </c>
      <c r="J828" t="s">
        <v>153</v>
      </c>
      <c r="K828" t="s">
        <v>536</v>
      </c>
    </row>
    <row r="829" spans="1:11" ht="12.75">
      <c r="A829" s="45">
        <v>92337</v>
      </c>
      <c r="B829" s="45" t="s">
        <v>197</v>
      </c>
      <c r="C829" s="45" t="s">
        <v>152</v>
      </c>
      <c r="D829" s="45"/>
      <c r="E829" s="45">
        <v>10279</v>
      </c>
      <c r="F829">
        <v>10</v>
      </c>
      <c r="G829" t="s">
        <v>945</v>
      </c>
      <c r="H829" t="s">
        <v>876</v>
      </c>
      <c r="I829" t="s">
        <v>75</v>
      </c>
      <c r="J829" t="s">
        <v>153</v>
      </c>
      <c r="K829" t="s">
        <v>536</v>
      </c>
    </row>
    <row r="830" spans="1:11" ht="12.75">
      <c r="A830" s="45">
        <v>92338</v>
      </c>
      <c r="B830" s="45" t="s">
        <v>198</v>
      </c>
      <c r="C830" s="45" t="s">
        <v>152</v>
      </c>
      <c r="D830" s="45"/>
      <c r="E830" s="45">
        <v>13411</v>
      </c>
      <c r="F830">
        <v>10</v>
      </c>
      <c r="G830" t="s">
        <v>945</v>
      </c>
      <c r="H830" t="s">
        <v>533</v>
      </c>
      <c r="I830" t="s">
        <v>937</v>
      </c>
      <c r="J830" t="s">
        <v>153</v>
      </c>
      <c r="K830" t="s">
        <v>539</v>
      </c>
    </row>
    <row r="831" spans="1:11" ht="12.75">
      <c r="A831" s="45">
        <v>92339</v>
      </c>
      <c r="B831" s="45" t="s">
        <v>199</v>
      </c>
      <c r="C831" s="45" t="s">
        <v>152</v>
      </c>
      <c r="D831" s="45"/>
      <c r="E831" s="45">
        <v>4029</v>
      </c>
      <c r="F831">
        <v>10</v>
      </c>
      <c r="G831" t="s">
        <v>945</v>
      </c>
      <c r="H831" t="s">
        <v>533</v>
      </c>
      <c r="I831" t="s">
        <v>75</v>
      </c>
      <c r="J831" t="s">
        <v>153</v>
      </c>
      <c r="K831" t="s">
        <v>564</v>
      </c>
    </row>
    <row r="832" spans="1:11" ht="12.75">
      <c r="A832" s="45">
        <v>92340</v>
      </c>
      <c r="B832" s="45" t="s">
        <v>200</v>
      </c>
      <c r="C832" s="45" t="s">
        <v>152</v>
      </c>
      <c r="D832" s="45"/>
      <c r="E832" s="45">
        <v>6180</v>
      </c>
      <c r="F832">
        <v>10</v>
      </c>
      <c r="G832" t="s">
        <v>945</v>
      </c>
      <c r="H832" t="s">
        <v>533</v>
      </c>
      <c r="I832" t="s">
        <v>937</v>
      </c>
      <c r="J832" t="s">
        <v>153</v>
      </c>
      <c r="K832" t="s">
        <v>536</v>
      </c>
    </row>
    <row r="833" spans="1:11" ht="12.75">
      <c r="A833" s="45">
        <v>92341</v>
      </c>
      <c r="B833" s="45" t="s">
        <v>201</v>
      </c>
      <c r="C833" s="45" t="s">
        <v>152</v>
      </c>
      <c r="D833" s="45"/>
      <c r="E833" s="45">
        <v>1981</v>
      </c>
      <c r="F833">
        <v>10</v>
      </c>
      <c r="G833" t="s">
        <v>945</v>
      </c>
      <c r="H833" t="s">
        <v>876</v>
      </c>
      <c r="I833" t="s">
        <v>75</v>
      </c>
      <c r="J833" t="s">
        <v>153</v>
      </c>
      <c r="K833" t="s">
        <v>536</v>
      </c>
    </row>
    <row r="834" spans="1:11" ht="12.75">
      <c r="A834" s="45">
        <v>92342</v>
      </c>
      <c r="B834" s="45" t="s">
        <v>202</v>
      </c>
      <c r="C834" s="45" t="s">
        <v>152</v>
      </c>
      <c r="D834" s="45"/>
      <c r="E834" s="45">
        <v>10108</v>
      </c>
      <c r="F834">
        <v>10</v>
      </c>
      <c r="G834" t="s">
        <v>945</v>
      </c>
      <c r="H834" t="s">
        <v>533</v>
      </c>
      <c r="I834" t="s">
        <v>937</v>
      </c>
      <c r="J834" t="s">
        <v>153</v>
      </c>
      <c r="K834" t="s">
        <v>564</v>
      </c>
    </row>
    <row r="835" spans="1:11" ht="12.75">
      <c r="A835" s="45">
        <v>92345</v>
      </c>
      <c r="B835" s="45" t="s">
        <v>200</v>
      </c>
      <c r="C835" s="45" t="s">
        <v>152</v>
      </c>
      <c r="D835" s="45"/>
      <c r="E835" s="45">
        <v>7314</v>
      </c>
      <c r="F835">
        <v>10</v>
      </c>
      <c r="G835" t="s">
        <v>945</v>
      </c>
      <c r="H835" t="s">
        <v>174</v>
      </c>
      <c r="I835" t="s">
        <v>937</v>
      </c>
      <c r="J835" t="s">
        <v>153</v>
      </c>
      <c r="K835" t="s">
        <v>536</v>
      </c>
    </row>
    <row r="836" spans="1:11" ht="12.75">
      <c r="A836" s="45">
        <v>92346</v>
      </c>
      <c r="B836" s="45" t="s">
        <v>203</v>
      </c>
      <c r="C836" s="45" t="s">
        <v>152</v>
      </c>
      <c r="D836" s="45"/>
      <c r="E836" s="45">
        <v>8128</v>
      </c>
      <c r="F836">
        <v>10</v>
      </c>
      <c r="G836" t="s">
        <v>945</v>
      </c>
      <c r="H836" t="s">
        <v>876</v>
      </c>
      <c r="I836" t="s">
        <v>75</v>
      </c>
      <c r="J836" t="s">
        <v>153</v>
      </c>
      <c r="K836" t="s">
        <v>564</v>
      </c>
    </row>
    <row r="837" spans="1:11" ht="12.75">
      <c r="A837" s="45">
        <v>92347</v>
      </c>
      <c r="B837" s="45" t="s">
        <v>204</v>
      </c>
      <c r="C837" s="45" t="s">
        <v>152</v>
      </c>
      <c r="D837" s="45"/>
      <c r="E837" s="45">
        <v>8858</v>
      </c>
      <c r="F837">
        <v>10</v>
      </c>
      <c r="G837" t="s">
        <v>945</v>
      </c>
      <c r="H837" t="s">
        <v>174</v>
      </c>
      <c r="I837" t="s">
        <v>937</v>
      </c>
      <c r="J837" t="s">
        <v>153</v>
      </c>
      <c r="K837" t="s">
        <v>536</v>
      </c>
    </row>
    <row r="838" spans="1:11" ht="12.75">
      <c r="A838" s="45">
        <v>92350</v>
      </c>
      <c r="B838" s="45" t="s">
        <v>205</v>
      </c>
      <c r="C838" s="45" t="s">
        <v>152</v>
      </c>
      <c r="D838" s="45"/>
      <c r="E838" s="45">
        <v>6667</v>
      </c>
      <c r="F838">
        <v>10</v>
      </c>
      <c r="G838" t="s">
        <v>945</v>
      </c>
      <c r="H838" t="s">
        <v>876</v>
      </c>
      <c r="I838" t="s">
        <v>75</v>
      </c>
      <c r="J838" t="s">
        <v>153</v>
      </c>
      <c r="K838" t="s">
        <v>536</v>
      </c>
    </row>
    <row r="839" spans="1:11" ht="12.75">
      <c r="A839" s="45">
        <v>92352</v>
      </c>
      <c r="B839" s="45" t="s">
        <v>206</v>
      </c>
      <c r="C839" s="45" t="s">
        <v>152</v>
      </c>
      <c r="D839" s="45"/>
      <c r="E839" s="45">
        <v>4100</v>
      </c>
      <c r="F839">
        <v>10</v>
      </c>
      <c r="G839" t="s">
        <v>945</v>
      </c>
      <c r="H839" t="s">
        <v>876</v>
      </c>
      <c r="I839" t="s">
        <v>937</v>
      </c>
      <c r="J839" t="s">
        <v>153</v>
      </c>
      <c r="K839" t="s">
        <v>536</v>
      </c>
    </row>
    <row r="840" spans="1:11" ht="12.75">
      <c r="A840" s="45">
        <v>92354</v>
      </c>
      <c r="B840" s="45" t="s">
        <v>205</v>
      </c>
      <c r="C840" s="45" t="s">
        <v>152</v>
      </c>
      <c r="D840" s="45"/>
      <c r="E840" s="45">
        <v>6667</v>
      </c>
      <c r="F840">
        <v>10</v>
      </c>
      <c r="G840" t="s">
        <v>945</v>
      </c>
      <c r="H840" t="s">
        <v>876</v>
      </c>
      <c r="I840" t="s">
        <v>75</v>
      </c>
      <c r="J840" t="s">
        <v>153</v>
      </c>
      <c r="K840" t="s">
        <v>564</v>
      </c>
    </row>
    <row r="841" spans="1:11" ht="12.75">
      <c r="A841" s="45">
        <v>92356</v>
      </c>
      <c r="B841" s="45" t="s">
        <v>207</v>
      </c>
      <c r="C841" s="45" t="s">
        <v>152</v>
      </c>
      <c r="D841" s="45"/>
      <c r="E841" s="45">
        <v>6849</v>
      </c>
      <c r="F841">
        <v>10</v>
      </c>
      <c r="G841" s="47" t="s">
        <v>945</v>
      </c>
      <c r="H841" t="s">
        <v>533</v>
      </c>
      <c r="I841" t="s">
        <v>937</v>
      </c>
      <c r="J841" t="s">
        <v>153</v>
      </c>
      <c r="K841" t="s">
        <v>536</v>
      </c>
    </row>
    <row r="842" spans="1:11" ht="12.75">
      <c r="A842" s="45">
        <v>92357</v>
      </c>
      <c r="B842" s="45" t="s">
        <v>205</v>
      </c>
      <c r="C842" s="45" t="s">
        <v>152</v>
      </c>
      <c r="D842" s="45"/>
      <c r="E842" s="45">
        <v>6667</v>
      </c>
      <c r="F842">
        <v>10</v>
      </c>
      <c r="G842" t="s">
        <v>945</v>
      </c>
      <c r="H842" t="s">
        <v>876</v>
      </c>
      <c r="I842" t="s">
        <v>75</v>
      </c>
      <c r="J842" t="s">
        <v>153</v>
      </c>
      <c r="K842" t="s">
        <v>536</v>
      </c>
    </row>
    <row r="843" spans="1:11" ht="12.75">
      <c r="A843" s="45">
        <v>92358</v>
      </c>
      <c r="B843" s="45" t="s">
        <v>208</v>
      </c>
      <c r="C843" s="45" t="s">
        <v>152</v>
      </c>
      <c r="D843" s="45"/>
      <c r="E843" s="45">
        <v>6851</v>
      </c>
      <c r="F843">
        <v>10</v>
      </c>
      <c r="G843" t="s">
        <v>945</v>
      </c>
      <c r="H843" t="s">
        <v>533</v>
      </c>
      <c r="I843" t="s">
        <v>75</v>
      </c>
      <c r="J843" t="s">
        <v>153</v>
      </c>
      <c r="K843" t="s">
        <v>536</v>
      </c>
    </row>
    <row r="844" spans="1:11" ht="12.75">
      <c r="A844" s="45">
        <v>92359</v>
      </c>
      <c r="B844" s="45" t="s">
        <v>209</v>
      </c>
      <c r="C844" s="45" t="s">
        <v>152</v>
      </c>
      <c r="D844" s="45"/>
      <c r="E844" s="45">
        <v>6712</v>
      </c>
      <c r="F844">
        <v>10</v>
      </c>
      <c r="G844" t="s">
        <v>945</v>
      </c>
      <c r="H844" t="s">
        <v>876</v>
      </c>
      <c r="I844" t="s">
        <v>75</v>
      </c>
      <c r="J844" t="s">
        <v>153</v>
      </c>
      <c r="K844" t="s">
        <v>564</v>
      </c>
    </row>
    <row r="845" spans="1:11" ht="12.75">
      <c r="A845" s="45">
        <v>92363</v>
      </c>
      <c r="B845" s="45" t="s">
        <v>210</v>
      </c>
      <c r="C845" s="45" t="s">
        <v>152</v>
      </c>
      <c r="D845" s="45"/>
      <c r="E845" s="45">
        <v>5001</v>
      </c>
      <c r="F845">
        <v>10</v>
      </c>
      <c r="G845" t="s">
        <v>945</v>
      </c>
      <c r="H845" t="s">
        <v>533</v>
      </c>
      <c r="I845" t="s">
        <v>937</v>
      </c>
      <c r="J845" t="s">
        <v>153</v>
      </c>
      <c r="K845" t="s">
        <v>564</v>
      </c>
    </row>
    <row r="846" spans="1:11" ht="12.75">
      <c r="A846" s="45">
        <v>92364</v>
      </c>
      <c r="B846" s="45" t="s">
        <v>211</v>
      </c>
      <c r="C846" s="45" t="s">
        <v>152</v>
      </c>
      <c r="D846" s="45"/>
      <c r="E846" s="45">
        <v>15739</v>
      </c>
      <c r="F846">
        <v>10</v>
      </c>
      <c r="G846" t="s">
        <v>945</v>
      </c>
      <c r="H846" t="s">
        <v>533</v>
      </c>
      <c r="I846" t="s">
        <v>937</v>
      </c>
      <c r="J846" t="s">
        <v>153</v>
      </c>
      <c r="K846" t="s">
        <v>536</v>
      </c>
    </row>
    <row r="847" spans="1:11" ht="12.75">
      <c r="A847" s="45">
        <v>92365</v>
      </c>
      <c r="B847" s="45" t="s">
        <v>212</v>
      </c>
      <c r="C847" s="45" t="s">
        <v>152</v>
      </c>
      <c r="D847" s="45"/>
      <c r="E847" s="45">
        <v>8757</v>
      </c>
      <c r="F847">
        <v>10</v>
      </c>
      <c r="G847" t="s">
        <v>945</v>
      </c>
      <c r="H847" t="s">
        <v>533</v>
      </c>
      <c r="I847" t="s">
        <v>937</v>
      </c>
      <c r="J847" t="s">
        <v>153</v>
      </c>
      <c r="K847" t="s">
        <v>536</v>
      </c>
    </row>
    <row r="848" spans="1:11" ht="12.75">
      <c r="A848" s="45">
        <v>92366</v>
      </c>
      <c r="B848" s="45" t="s">
        <v>213</v>
      </c>
      <c r="C848" s="45" t="s">
        <v>152</v>
      </c>
      <c r="D848" s="45"/>
      <c r="E848" s="45">
        <v>6180</v>
      </c>
      <c r="F848">
        <v>10</v>
      </c>
      <c r="G848" t="s">
        <v>945</v>
      </c>
      <c r="H848" t="s">
        <v>533</v>
      </c>
      <c r="I848" t="s">
        <v>937</v>
      </c>
      <c r="J848" t="s">
        <v>153</v>
      </c>
      <c r="K848" t="s">
        <v>536</v>
      </c>
    </row>
    <row r="849" spans="1:11" ht="12.75">
      <c r="A849" s="45">
        <v>92368</v>
      </c>
      <c r="B849" s="45" t="s">
        <v>214</v>
      </c>
      <c r="C849" s="45" t="s">
        <v>152</v>
      </c>
      <c r="D849" s="45"/>
      <c r="E849" s="45">
        <v>5910</v>
      </c>
      <c r="F849">
        <v>10</v>
      </c>
      <c r="G849" t="s">
        <v>945</v>
      </c>
      <c r="H849" t="s">
        <v>174</v>
      </c>
      <c r="I849" t="s">
        <v>937</v>
      </c>
      <c r="J849" t="s">
        <v>153</v>
      </c>
      <c r="K849" t="s">
        <v>536</v>
      </c>
    </row>
    <row r="850" spans="1:11" ht="12.75">
      <c r="A850" s="45">
        <v>92369</v>
      </c>
      <c r="B850" s="45" t="s">
        <v>215</v>
      </c>
      <c r="C850" s="45" t="s">
        <v>152</v>
      </c>
      <c r="D850" s="45"/>
      <c r="E850" s="45">
        <v>6180</v>
      </c>
      <c r="F850">
        <v>10</v>
      </c>
      <c r="G850" t="s">
        <v>945</v>
      </c>
      <c r="H850" t="s">
        <v>533</v>
      </c>
      <c r="I850" t="s">
        <v>75</v>
      </c>
      <c r="J850" t="s">
        <v>153</v>
      </c>
      <c r="K850" t="s">
        <v>536</v>
      </c>
    </row>
    <row r="851" spans="1:11" ht="12.75">
      <c r="A851" s="45">
        <v>92371</v>
      </c>
      <c r="B851" s="45" t="s">
        <v>194</v>
      </c>
      <c r="C851" s="45" t="s">
        <v>152</v>
      </c>
      <c r="D851" s="45"/>
      <c r="E851" s="45">
        <v>7149</v>
      </c>
      <c r="F851">
        <v>10</v>
      </c>
      <c r="G851" t="s">
        <v>945</v>
      </c>
      <c r="H851" t="s">
        <v>876</v>
      </c>
      <c r="I851" t="s">
        <v>937</v>
      </c>
      <c r="J851" t="s">
        <v>153</v>
      </c>
      <c r="K851" t="s">
        <v>536</v>
      </c>
    </row>
    <row r="852" spans="1:11" ht="12.75">
      <c r="A852" s="45">
        <v>92372</v>
      </c>
      <c r="B852" s="45" t="s">
        <v>216</v>
      </c>
      <c r="C852" s="45" t="s">
        <v>152</v>
      </c>
      <c r="D852" s="45"/>
      <c r="E852" s="45">
        <v>7115</v>
      </c>
      <c r="F852">
        <v>10</v>
      </c>
      <c r="G852" t="s">
        <v>945</v>
      </c>
      <c r="H852" t="s">
        <v>876</v>
      </c>
      <c r="I852" t="s">
        <v>937</v>
      </c>
      <c r="J852" t="s">
        <v>153</v>
      </c>
      <c r="K852" t="s">
        <v>536</v>
      </c>
    </row>
    <row r="853" spans="1:11" ht="12.75">
      <c r="A853" s="45">
        <v>92373</v>
      </c>
      <c r="B853" s="45" t="s">
        <v>217</v>
      </c>
      <c r="C853" s="45" t="s">
        <v>152</v>
      </c>
      <c r="D853" s="45"/>
      <c r="E853" s="45">
        <v>7952</v>
      </c>
      <c r="F853">
        <v>10</v>
      </c>
      <c r="G853" t="s">
        <v>945</v>
      </c>
      <c r="H853" t="s">
        <v>876</v>
      </c>
      <c r="I853" t="s">
        <v>75</v>
      </c>
      <c r="J853" t="s">
        <v>153</v>
      </c>
      <c r="K853" t="s">
        <v>564</v>
      </c>
    </row>
    <row r="854" spans="1:11" ht="12.75">
      <c r="A854" s="45">
        <v>92374</v>
      </c>
      <c r="B854" s="45" t="s">
        <v>217</v>
      </c>
      <c r="C854" s="45" t="s">
        <v>152</v>
      </c>
      <c r="D854" s="45"/>
      <c r="E854" s="45">
        <v>7588</v>
      </c>
      <c r="F854">
        <v>10</v>
      </c>
      <c r="G854" t="s">
        <v>945</v>
      </c>
      <c r="H854" t="s">
        <v>876</v>
      </c>
      <c r="I854" t="s">
        <v>75</v>
      </c>
      <c r="J854" t="s">
        <v>153</v>
      </c>
      <c r="K854" t="s">
        <v>536</v>
      </c>
    </row>
    <row r="855" spans="1:11" ht="12.75">
      <c r="A855" s="45">
        <v>92375</v>
      </c>
      <c r="B855" s="45" t="s">
        <v>217</v>
      </c>
      <c r="C855" s="45" t="s">
        <v>152</v>
      </c>
      <c r="D855" s="45"/>
      <c r="E855" s="45">
        <v>7500</v>
      </c>
      <c r="F855">
        <v>10</v>
      </c>
      <c r="G855" t="s">
        <v>945</v>
      </c>
      <c r="H855" t="s">
        <v>876</v>
      </c>
      <c r="I855" t="s">
        <v>75</v>
      </c>
      <c r="J855" t="s">
        <v>153</v>
      </c>
      <c r="K855" t="s">
        <v>536</v>
      </c>
    </row>
    <row r="856" spans="1:11" ht="12.75">
      <c r="A856" s="45">
        <v>92376</v>
      </c>
      <c r="B856" s="45" t="s">
        <v>218</v>
      </c>
      <c r="C856" s="45" t="s">
        <v>152</v>
      </c>
      <c r="D856" s="45"/>
      <c r="E856" s="45">
        <v>7485</v>
      </c>
      <c r="F856">
        <v>10</v>
      </c>
      <c r="G856" t="s">
        <v>945</v>
      </c>
      <c r="H856" t="s">
        <v>876</v>
      </c>
      <c r="I856" t="s">
        <v>75</v>
      </c>
      <c r="J856" t="s">
        <v>153</v>
      </c>
      <c r="K856" t="s">
        <v>536</v>
      </c>
    </row>
    <row r="857" spans="1:11" ht="12.75">
      <c r="A857" s="45">
        <v>92377</v>
      </c>
      <c r="B857" s="45" t="s">
        <v>218</v>
      </c>
      <c r="C857" s="45" t="s">
        <v>152</v>
      </c>
      <c r="D857" s="45"/>
      <c r="E857" s="45">
        <v>9166</v>
      </c>
      <c r="F857">
        <v>10</v>
      </c>
      <c r="G857" t="s">
        <v>945</v>
      </c>
      <c r="H857" t="s">
        <v>876</v>
      </c>
      <c r="I857" t="s">
        <v>75</v>
      </c>
      <c r="J857" t="s">
        <v>153</v>
      </c>
      <c r="K857" t="s">
        <v>536</v>
      </c>
    </row>
    <row r="858" spans="1:11" ht="12.75">
      <c r="A858" s="45">
        <v>92378</v>
      </c>
      <c r="B858" s="45" t="s">
        <v>219</v>
      </c>
      <c r="C858" s="45" t="s">
        <v>152</v>
      </c>
      <c r="D858" s="45"/>
      <c r="E858" s="45">
        <v>6180</v>
      </c>
      <c r="F858">
        <v>10</v>
      </c>
      <c r="G858" t="s">
        <v>945</v>
      </c>
      <c r="H858" t="s">
        <v>876</v>
      </c>
      <c r="I858" t="s">
        <v>75</v>
      </c>
      <c r="J858" t="s">
        <v>153</v>
      </c>
      <c r="K858" t="s">
        <v>536</v>
      </c>
    </row>
    <row r="859" spans="1:11" ht="12.75">
      <c r="A859" s="45">
        <v>92382</v>
      </c>
      <c r="B859" s="45" t="s">
        <v>220</v>
      </c>
      <c r="C859" s="45" t="s">
        <v>152</v>
      </c>
      <c r="D859" s="45"/>
      <c r="E859" s="45">
        <v>3945</v>
      </c>
      <c r="F859">
        <v>10</v>
      </c>
      <c r="G859" t="s">
        <v>945</v>
      </c>
      <c r="H859" t="s">
        <v>876</v>
      </c>
      <c r="I859" t="s">
        <v>75</v>
      </c>
      <c r="J859" t="s">
        <v>153</v>
      </c>
      <c r="K859" t="s">
        <v>536</v>
      </c>
    </row>
    <row r="860" spans="1:11" ht="12.75">
      <c r="A860" s="45">
        <v>92384</v>
      </c>
      <c r="B860" s="45" t="s">
        <v>18</v>
      </c>
      <c r="C860" s="45" t="s">
        <v>16</v>
      </c>
      <c r="D860" s="45">
        <v>14</v>
      </c>
      <c r="E860" s="45">
        <v>6847</v>
      </c>
      <c r="F860">
        <v>9</v>
      </c>
      <c r="G860" t="s">
        <v>945</v>
      </c>
      <c r="H860" t="s">
        <v>533</v>
      </c>
      <c r="I860" t="s">
        <v>937</v>
      </c>
      <c r="J860" t="s">
        <v>17</v>
      </c>
      <c r="K860" t="s">
        <v>536</v>
      </c>
    </row>
    <row r="861" spans="1:11" ht="12.75">
      <c r="A861" s="45">
        <v>92385</v>
      </c>
      <c r="B861" s="45" t="s">
        <v>221</v>
      </c>
      <c r="C861" s="45" t="s">
        <v>152</v>
      </c>
      <c r="D861" s="45"/>
      <c r="E861" s="45">
        <v>4357</v>
      </c>
      <c r="F861">
        <v>10</v>
      </c>
      <c r="G861" t="s">
        <v>945</v>
      </c>
      <c r="H861" t="s">
        <v>876</v>
      </c>
      <c r="I861" t="s">
        <v>75</v>
      </c>
      <c r="J861" t="s">
        <v>153</v>
      </c>
      <c r="K861" t="s">
        <v>536</v>
      </c>
    </row>
    <row r="862" spans="1:11" ht="12.75">
      <c r="A862" s="45">
        <v>92386</v>
      </c>
      <c r="B862" s="45" t="s">
        <v>222</v>
      </c>
      <c r="C862" s="45" t="s">
        <v>152</v>
      </c>
      <c r="D862" s="45"/>
      <c r="E862" s="45">
        <v>1923</v>
      </c>
      <c r="F862">
        <v>10</v>
      </c>
      <c r="G862" t="s">
        <v>180</v>
      </c>
      <c r="H862" t="s">
        <v>533</v>
      </c>
      <c r="I862" t="s">
        <v>75</v>
      </c>
      <c r="J862" t="s">
        <v>153</v>
      </c>
      <c r="K862" t="s">
        <v>539</v>
      </c>
    </row>
    <row r="863" spans="1:11" ht="12.75">
      <c r="A863" s="45">
        <v>92389</v>
      </c>
      <c r="B863" s="45" t="s">
        <v>19</v>
      </c>
      <c r="C863" s="45" t="s">
        <v>16</v>
      </c>
      <c r="D863" s="45">
        <v>14</v>
      </c>
      <c r="E863" s="45">
        <v>6837</v>
      </c>
      <c r="F863">
        <v>9</v>
      </c>
      <c r="G863" t="s">
        <v>945</v>
      </c>
      <c r="H863" t="s">
        <v>533</v>
      </c>
      <c r="I863" t="s">
        <v>937</v>
      </c>
      <c r="J863" t="s">
        <v>17</v>
      </c>
      <c r="K863" t="s">
        <v>536</v>
      </c>
    </row>
    <row r="864" spans="1:11" ht="12.75">
      <c r="A864" s="45">
        <v>92391</v>
      </c>
      <c r="B864" s="45" t="s">
        <v>223</v>
      </c>
      <c r="C864" s="45" t="s">
        <v>152</v>
      </c>
      <c r="D864" s="45"/>
      <c r="E864" s="45">
        <v>3816</v>
      </c>
      <c r="F864">
        <v>10</v>
      </c>
      <c r="G864" t="s">
        <v>945</v>
      </c>
      <c r="H864" t="s">
        <v>876</v>
      </c>
      <c r="I864" t="s">
        <v>75</v>
      </c>
      <c r="J864" t="s">
        <v>153</v>
      </c>
      <c r="K864" t="s">
        <v>536</v>
      </c>
    </row>
    <row r="865" spans="1:11" ht="12.75">
      <c r="A865" s="45">
        <v>92392</v>
      </c>
      <c r="B865" s="45" t="s">
        <v>224</v>
      </c>
      <c r="C865" s="45" t="s">
        <v>152</v>
      </c>
      <c r="D865" s="45"/>
      <c r="E865" s="45">
        <v>7250</v>
      </c>
      <c r="F865">
        <v>10</v>
      </c>
      <c r="G865" t="s">
        <v>945</v>
      </c>
      <c r="H865" t="s">
        <v>533</v>
      </c>
      <c r="I865" t="s">
        <v>937</v>
      </c>
      <c r="J865" t="s">
        <v>153</v>
      </c>
      <c r="K865" t="s">
        <v>536</v>
      </c>
    </row>
    <row r="866" spans="1:11" ht="12.75">
      <c r="A866" s="45">
        <v>92393</v>
      </c>
      <c r="B866" s="45" t="s">
        <v>224</v>
      </c>
      <c r="C866" s="45" t="s">
        <v>152</v>
      </c>
      <c r="D866" s="45"/>
      <c r="E866" s="45">
        <v>7200</v>
      </c>
      <c r="F866">
        <v>10</v>
      </c>
      <c r="G866" t="s">
        <v>945</v>
      </c>
      <c r="H866" t="s">
        <v>174</v>
      </c>
      <c r="I866" t="s">
        <v>937</v>
      </c>
      <c r="J866" t="s">
        <v>153</v>
      </c>
      <c r="K866" t="s">
        <v>536</v>
      </c>
    </row>
    <row r="867" spans="1:11" ht="12.75">
      <c r="A867" s="45">
        <v>92394</v>
      </c>
      <c r="B867" s="45" t="s">
        <v>224</v>
      </c>
      <c r="C867" s="45" t="s">
        <v>152</v>
      </c>
      <c r="D867" s="45"/>
      <c r="E867" s="45">
        <v>7243</v>
      </c>
      <c r="F867">
        <v>10</v>
      </c>
      <c r="G867" t="s">
        <v>945</v>
      </c>
      <c r="H867" t="s">
        <v>876</v>
      </c>
      <c r="I867" t="s">
        <v>937</v>
      </c>
      <c r="J867" t="s">
        <v>153</v>
      </c>
      <c r="K867" t="s">
        <v>536</v>
      </c>
    </row>
    <row r="868" spans="1:11" ht="12.75">
      <c r="A868" s="45">
        <v>92397</v>
      </c>
      <c r="B868" s="45" t="s">
        <v>225</v>
      </c>
      <c r="C868" s="45" t="s">
        <v>152</v>
      </c>
      <c r="D868" s="45"/>
      <c r="E868" s="45">
        <v>4175</v>
      </c>
      <c r="F868">
        <v>10</v>
      </c>
      <c r="G868" t="s">
        <v>945</v>
      </c>
      <c r="H868" t="s">
        <v>876</v>
      </c>
      <c r="I868" t="s">
        <v>937</v>
      </c>
      <c r="J868" t="s">
        <v>153</v>
      </c>
      <c r="K868" t="s">
        <v>536</v>
      </c>
    </row>
    <row r="869" spans="1:11" ht="12.75">
      <c r="A869" s="45">
        <v>92398</v>
      </c>
      <c r="B869" s="45" t="s">
        <v>226</v>
      </c>
      <c r="C869" s="45" t="s">
        <v>152</v>
      </c>
      <c r="D869" s="45"/>
      <c r="E869" s="45">
        <v>7883</v>
      </c>
      <c r="F869">
        <v>10</v>
      </c>
      <c r="G869" t="s">
        <v>945</v>
      </c>
      <c r="H869" t="s">
        <v>174</v>
      </c>
      <c r="I869" t="s">
        <v>937</v>
      </c>
      <c r="J869" t="s">
        <v>153</v>
      </c>
      <c r="K869" t="s">
        <v>536</v>
      </c>
    </row>
    <row r="870" spans="1:11" ht="12.75">
      <c r="A870" s="45">
        <v>92399</v>
      </c>
      <c r="B870" s="45" t="s">
        <v>227</v>
      </c>
      <c r="C870" s="45" t="s">
        <v>152</v>
      </c>
      <c r="D870" s="45"/>
      <c r="E870" s="45">
        <v>8230</v>
      </c>
      <c r="F870">
        <v>10</v>
      </c>
      <c r="G870" t="s">
        <v>945</v>
      </c>
      <c r="H870" t="s">
        <v>876</v>
      </c>
      <c r="I870" t="s">
        <v>75</v>
      </c>
      <c r="J870" t="s">
        <v>153</v>
      </c>
      <c r="K870" t="s">
        <v>536</v>
      </c>
    </row>
    <row r="871" spans="1:11" ht="12.75">
      <c r="A871" s="45">
        <v>92401</v>
      </c>
      <c r="B871" s="45" t="s">
        <v>152</v>
      </c>
      <c r="C871" s="45" t="s">
        <v>152</v>
      </c>
      <c r="D871" s="45"/>
      <c r="E871" s="45">
        <v>5694</v>
      </c>
      <c r="F871">
        <v>10</v>
      </c>
      <c r="G871" t="s">
        <v>945</v>
      </c>
      <c r="H871" t="s">
        <v>876</v>
      </c>
      <c r="I871" t="s">
        <v>75</v>
      </c>
      <c r="J871" t="s">
        <v>153</v>
      </c>
      <c r="K871" t="s">
        <v>536</v>
      </c>
    </row>
    <row r="872" spans="1:11" ht="12.75">
      <c r="A872" s="45">
        <v>92402</v>
      </c>
      <c r="B872" s="45" t="s">
        <v>152</v>
      </c>
      <c r="C872" s="45" t="s">
        <v>152</v>
      </c>
      <c r="D872" s="45"/>
      <c r="E872" s="45">
        <v>6180</v>
      </c>
      <c r="F872">
        <v>10</v>
      </c>
      <c r="G872" t="s">
        <v>945</v>
      </c>
      <c r="H872" t="s">
        <v>876</v>
      </c>
      <c r="I872" t="s">
        <v>75</v>
      </c>
      <c r="J872" t="s">
        <v>153</v>
      </c>
      <c r="K872" t="s">
        <v>536</v>
      </c>
    </row>
    <row r="873" spans="1:11" ht="12.75">
      <c r="A873" s="45">
        <v>92403</v>
      </c>
      <c r="B873" s="45" t="s">
        <v>152</v>
      </c>
      <c r="C873" s="45" t="s">
        <v>152</v>
      </c>
      <c r="D873" s="45"/>
      <c r="E873" s="45">
        <v>6180</v>
      </c>
      <c r="F873">
        <v>10</v>
      </c>
      <c r="G873" t="s">
        <v>945</v>
      </c>
      <c r="H873" t="s">
        <v>876</v>
      </c>
      <c r="I873" t="s">
        <v>75</v>
      </c>
      <c r="J873" t="s">
        <v>153</v>
      </c>
      <c r="K873" t="s">
        <v>536</v>
      </c>
    </row>
    <row r="874" spans="1:11" ht="12.75">
      <c r="A874" s="45">
        <v>92404</v>
      </c>
      <c r="B874" s="45" t="s">
        <v>152</v>
      </c>
      <c r="C874" s="45" t="s">
        <v>152</v>
      </c>
      <c r="D874" s="45"/>
      <c r="E874" s="45">
        <v>7076</v>
      </c>
      <c r="F874">
        <v>10</v>
      </c>
      <c r="G874" t="s">
        <v>945</v>
      </c>
      <c r="H874" t="s">
        <v>876</v>
      </c>
      <c r="I874" t="s">
        <v>75</v>
      </c>
      <c r="J874" t="s">
        <v>153</v>
      </c>
      <c r="K874" t="s">
        <v>536</v>
      </c>
    </row>
    <row r="875" spans="1:11" ht="12.75">
      <c r="A875" s="45">
        <v>92405</v>
      </c>
      <c r="B875" s="45" t="s">
        <v>152</v>
      </c>
      <c r="C875" s="45" t="s">
        <v>152</v>
      </c>
      <c r="D875" s="45"/>
      <c r="E875" s="45">
        <v>5947</v>
      </c>
      <c r="F875">
        <v>10</v>
      </c>
      <c r="G875" t="s">
        <v>945</v>
      </c>
      <c r="H875" t="s">
        <v>876</v>
      </c>
      <c r="I875" t="s">
        <v>75</v>
      </c>
      <c r="J875" t="s">
        <v>153</v>
      </c>
      <c r="K875" t="s">
        <v>536</v>
      </c>
    </row>
    <row r="876" spans="1:11" ht="12.75">
      <c r="A876" s="45">
        <v>92406</v>
      </c>
      <c r="B876" s="45" t="s">
        <v>152</v>
      </c>
      <c r="C876" s="45" t="s">
        <v>152</v>
      </c>
      <c r="D876" s="45"/>
      <c r="E876" s="45">
        <v>6180</v>
      </c>
      <c r="F876">
        <v>10</v>
      </c>
      <c r="G876" t="s">
        <v>945</v>
      </c>
      <c r="H876" t="s">
        <v>876</v>
      </c>
      <c r="I876" t="s">
        <v>75</v>
      </c>
      <c r="J876" t="s">
        <v>153</v>
      </c>
      <c r="K876" t="s">
        <v>536</v>
      </c>
    </row>
    <row r="877" spans="1:11" ht="12.75">
      <c r="A877" s="45">
        <v>92407</v>
      </c>
      <c r="B877" s="45" t="s">
        <v>152</v>
      </c>
      <c r="C877" s="45" t="s">
        <v>152</v>
      </c>
      <c r="D877" s="45"/>
      <c r="E877" s="45">
        <v>7048</v>
      </c>
      <c r="F877">
        <v>10</v>
      </c>
      <c r="G877" t="s">
        <v>945</v>
      </c>
      <c r="H877" t="s">
        <v>876</v>
      </c>
      <c r="I877" t="s">
        <v>75</v>
      </c>
      <c r="J877" t="s">
        <v>153</v>
      </c>
      <c r="K877" t="s">
        <v>539</v>
      </c>
    </row>
    <row r="878" spans="1:11" ht="12.75">
      <c r="A878" s="45">
        <v>92408</v>
      </c>
      <c r="B878" s="45" t="s">
        <v>152</v>
      </c>
      <c r="C878" s="45" t="s">
        <v>152</v>
      </c>
      <c r="D878" s="45"/>
      <c r="E878" s="45">
        <v>6417</v>
      </c>
      <c r="F878">
        <v>10</v>
      </c>
      <c r="G878" t="s">
        <v>945</v>
      </c>
      <c r="H878" t="s">
        <v>876</v>
      </c>
      <c r="I878" t="s">
        <v>75</v>
      </c>
      <c r="J878" t="s">
        <v>153</v>
      </c>
      <c r="K878" t="s">
        <v>536</v>
      </c>
    </row>
    <row r="879" spans="1:11" ht="12.75">
      <c r="A879" s="45">
        <v>92410</v>
      </c>
      <c r="B879" s="45" t="s">
        <v>152</v>
      </c>
      <c r="C879" s="45" t="s">
        <v>152</v>
      </c>
      <c r="D879" s="45"/>
      <c r="E879" s="45">
        <v>6101</v>
      </c>
      <c r="F879">
        <v>10</v>
      </c>
      <c r="G879" t="s">
        <v>945</v>
      </c>
      <c r="H879" t="s">
        <v>876</v>
      </c>
      <c r="I879" t="s">
        <v>75</v>
      </c>
      <c r="J879" t="s">
        <v>153</v>
      </c>
      <c r="K879" t="s">
        <v>564</v>
      </c>
    </row>
    <row r="880" spans="1:11" ht="12.75">
      <c r="A880" s="45">
        <v>92411</v>
      </c>
      <c r="B880" s="45" t="s">
        <v>152</v>
      </c>
      <c r="C880" s="45" t="s">
        <v>152</v>
      </c>
      <c r="D880" s="45"/>
      <c r="E880" s="45">
        <v>5392</v>
      </c>
      <c r="F880">
        <v>10</v>
      </c>
      <c r="G880" t="s">
        <v>945</v>
      </c>
      <c r="H880" t="s">
        <v>876</v>
      </c>
      <c r="I880" t="s">
        <v>75</v>
      </c>
      <c r="J880" t="s">
        <v>153</v>
      </c>
      <c r="K880" t="s">
        <v>536</v>
      </c>
    </row>
    <row r="881" spans="1:11" ht="12.75">
      <c r="A881" s="45">
        <v>92412</v>
      </c>
      <c r="B881" s="45" t="s">
        <v>152</v>
      </c>
      <c r="C881" s="45" t="s">
        <v>152</v>
      </c>
      <c r="D881" s="45"/>
      <c r="E881" s="45">
        <v>6180</v>
      </c>
      <c r="F881">
        <v>10</v>
      </c>
      <c r="G881" t="s">
        <v>945</v>
      </c>
      <c r="H881" t="s">
        <v>876</v>
      </c>
      <c r="I881" t="s">
        <v>75</v>
      </c>
      <c r="J881" t="s">
        <v>153</v>
      </c>
      <c r="K881" t="s">
        <v>536</v>
      </c>
    </row>
    <row r="882" spans="1:11" ht="12.75">
      <c r="A882" s="45">
        <v>92413</v>
      </c>
      <c r="B882" s="45" t="s">
        <v>152</v>
      </c>
      <c r="C882" s="45" t="s">
        <v>152</v>
      </c>
      <c r="D882" s="45"/>
      <c r="E882" s="45">
        <v>6180</v>
      </c>
      <c r="F882">
        <v>10</v>
      </c>
      <c r="G882" t="s">
        <v>945</v>
      </c>
      <c r="H882" t="s">
        <v>876</v>
      </c>
      <c r="I882" t="s">
        <v>75</v>
      </c>
      <c r="J882" t="s">
        <v>153</v>
      </c>
      <c r="K882" t="s">
        <v>536</v>
      </c>
    </row>
    <row r="883" spans="1:11" ht="12.75">
      <c r="A883" s="45">
        <v>92414</v>
      </c>
      <c r="B883" s="45" t="s">
        <v>152</v>
      </c>
      <c r="C883" s="45" t="s">
        <v>152</v>
      </c>
      <c r="D883" s="45"/>
      <c r="E883" s="45">
        <v>6180</v>
      </c>
      <c r="F883">
        <v>10</v>
      </c>
      <c r="G883" t="s">
        <v>945</v>
      </c>
      <c r="H883" t="s">
        <v>876</v>
      </c>
      <c r="I883" t="s">
        <v>75</v>
      </c>
      <c r="J883" t="s">
        <v>153</v>
      </c>
      <c r="K883" t="s">
        <v>536</v>
      </c>
    </row>
    <row r="884" spans="1:11" ht="12.75">
      <c r="A884" s="45">
        <v>92415</v>
      </c>
      <c r="B884" s="45" t="s">
        <v>152</v>
      </c>
      <c r="C884" s="45" t="s">
        <v>152</v>
      </c>
      <c r="D884" s="45"/>
      <c r="E884" s="45">
        <v>6180</v>
      </c>
      <c r="F884">
        <v>10</v>
      </c>
      <c r="G884" t="s">
        <v>945</v>
      </c>
      <c r="H884" t="s">
        <v>876</v>
      </c>
      <c r="I884" t="s">
        <v>75</v>
      </c>
      <c r="J884" t="s">
        <v>153</v>
      </c>
      <c r="K884" t="s">
        <v>536</v>
      </c>
    </row>
    <row r="885" spans="1:11" ht="12.75">
      <c r="A885" s="45">
        <v>92416</v>
      </c>
      <c r="B885" s="45" t="s">
        <v>152</v>
      </c>
      <c r="C885" s="45" t="s">
        <v>152</v>
      </c>
      <c r="D885" s="45"/>
      <c r="E885" s="45">
        <v>6180</v>
      </c>
      <c r="F885">
        <v>10</v>
      </c>
      <c r="G885" t="s">
        <v>945</v>
      </c>
      <c r="H885" t="s">
        <v>533</v>
      </c>
      <c r="I885" t="s">
        <v>75</v>
      </c>
      <c r="J885" t="s">
        <v>153</v>
      </c>
      <c r="K885" t="s">
        <v>536</v>
      </c>
    </row>
    <row r="886" spans="1:11" ht="12.75">
      <c r="A886" s="45">
        <v>92418</v>
      </c>
      <c r="B886" s="45" t="s">
        <v>152</v>
      </c>
      <c r="C886" s="45" t="s">
        <v>152</v>
      </c>
      <c r="D886" s="45"/>
      <c r="E886" s="45">
        <v>6180</v>
      </c>
      <c r="F886">
        <v>10</v>
      </c>
      <c r="G886" t="s">
        <v>945</v>
      </c>
      <c r="H886" t="s">
        <v>876</v>
      </c>
      <c r="I886" t="s">
        <v>75</v>
      </c>
      <c r="J886" t="s">
        <v>153</v>
      </c>
      <c r="K886" t="s">
        <v>536</v>
      </c>
    </row>
    <row r="887" spans="1:11" ht="12.75">
      <c r="A887" s="45">
        <v>92420</v>
      </c>
      <c r="B887" s="45" t="s">
        <v>152</v>
      </c>
      <c r="C887" s="45" t="s">
        <v>152</v>
      </c>
      <c r="D887" s="45"/>
      <c r="E887" s="45">
        <v>6180</v>
      </c>
      <c r="F887">
        <v>10</v>
      </c>
      <c r="G887" t="s">
        <v>945</v>
      </c>
      <c r="H887" t="s">
        <v>876</v>
      </c>
      <c r="I887" t="s">
        <v>75</v>
      </c>
      <c r="J887" t="s">
        <v>153</v>
      </c>
      <c r="K887" t="s">
        <v>536</v>
      </c>
    </row>
    <row r="888" spans="1:11" ht="12.75">
      <c r="A888" s="45">
        <v>92423</v>
      </c>
      <c r="B888" s="45" t="s">
        <v>152</v>
      </c>
      <c r="C888" s="45" t="s">
        <v>152</v>
      </c>
      <c r="D888" s="45"/>
      <c r="E888" s="45">
        <v>6180</v>
      </c>
      <c r="F888">
        <v>10</v>
      </c>
      <c r="G888" t="s">
        <v>945</v>
      </c>
      <c r="H888" t="s">
        <v>876</v>
      </c>
      <c r="I888" t="s">
        <v>75</v>
      </c>
      <c r="J888" t="s">
        <v>153</v>
      </c>
      <c r="K888" t="s">
        <v>536</v>
      </c>
    </row>
    <row r="889" spans="1:11" ht="12.75">
      <c r="A889" s="45">
        <v>92424</v>
      </c>
      <c r="B889" s="45" t="s">
        <v>152</v>
      </c>
      <c r="C889" s="45" t="s">
        <v>152</v>
      </c>
      <c r="D889" s="45"/>
      <c r="E889" s="45">
        <v>6180</v>
      </c>
      <c r="F889">
        <v>10</v>
      </c>
      <c r="G889" t="s">
        <v>945</v>
      </c>
      <c r="H889" t="s">
        <v>876</v>
      </c>
      <c r="I889" t="s">
        <v>75</v>
      </c>
      <c r="J889" t="s">
        <v>153</v>
      </c>
      <c r="K889" t="s">
        <v>536</v>
      </c>
    </row>
    <row r="890" spans="1:11" ht="12.75">
      <c r="A890" s="45">
        <v>92427</v>
      </c>
      <c r="B890" s="45" t="s">
        <v>152</v>
      </c>
      <c r="C890" s="45" t="s">
        <v>152</v>
      </c>
      <c r="D890" s="45"/>
      <c r="E890" s="45">
        <v>6180</v>
      </c>
      <c r="F890">
        <v>10</v>
      </c>
      <c r="G890" t="s">
        <v>945</v>
      </c>
      <c r="H890" t="s">
        <v>876</v>
      </c>
      <c r="I890" t="s">
        <v>75</v>
      </c>
      <c r="J890" t="s">
        <v>153</v>
      </c>
      <c r="K890" t="s">
        <v>536</v>
      </c>
    </row>
    <row r="891" spans="1:11" ht="12.75">
      <c r="A891" s="45">
        <v>92501</v>
      </c>
      <c r="B891" s="45" t="s">
        <v>115</v>
      </c>
      <c r="C891" s="45" t="s">
        <v>115</v>
      </c>
      <c r="D891" s="45"/>
      <c r="E891" s="45">
        <v>7279</v>
      </c>
      <c r="F891">
        <v>10</v>
      </c>
      <c r="G891" t="s">
        <v>132</v>
      </c>
      <c r="H891" t="s">
        <v>876</v>
      </c>
      <c r="I891" t="s">
        <v>75</v>
      </c>
      <c r="J891" t="s">
        <v>116</v>
      </c>
      <c r="K891" t="s">
        <v>536</v>
      </c>
    </row>
    <row r="892" spans="1:11" ht="12.75">
      <c r="A892" s="45">
        <v>92502</v>
      </c>
      <c r="B892" s="45" t="s">
        <v>115</v>
      </c>
      <c r="C892" s="45" t="s">
        <v>115</v>
      </c>
      <c r="D892" s="45"/>
      <c r="E892" s="45">
        <v>6180</v>
      </c>
      <c r="F892">
        <v>10</v>
      </c>
      <c r="G892" t="s">
        <v>132</v>
      </c>
      <c r="H892" t="s">
        <v>876</v>
      </c>
      <c r="I892" t="s">
        <v>75</v>
      </c>
      <c r="J892" t="s">
        <v>116</v>
      </c>
      <c r="K892" t="s">
        <v>536</v>
      </c>
    </row>
    <row r="893" spans="1:11" ht="12.75">
      <c r="A893" s="45">
        <v>92503</v>
      </c>
      <c r="B893" s="45" t="s">
        <v>115</v>
      </c>
      <c r="C893" s="45" t="s">
        <v>115</v>
      </c>
      <c r="D893" s="45"/>
      <c r="E893" s="45">
        <v>9892</v>
      </c>
      <c r="F893">
        <v>10</v>
      </c>
      <c r="G893" s="47" t="s">
        <v>945</v>
      </c>
      <c r="H893" t="s">
        <v>876</v>
      </c>
      <c r="I893" t="s">
        <v>75</v>
      </c>
      <c r="J893" t="s">
        <v>116</v>
      </c>
      <c r="K893" t="s">
        <v>536</v>
      </c>
    </row>
    <row r="894" spans="1:11" ht="12.75">
      <c r="A894" s="45">
        <v>92504</v>
      </c>
      <c r="B894" s="45" t="s">
        <v>115</v>
      </c>
      <c r="C894" s="45" t="s">
        <v>115</v>
      </c>
      <c r="D894" s="45"/>
      <c r="E894" s="45">
        <v>11567</v>
      </c>
      <c r="F894">
        <v>10</v>
      </c>
      <c r="G894" s="47" t="s">
        <v>945</v>
      </c>
      <c r="H894" t="s">
        <v>876</v>
      </c>
      <c r="I894" t="s">
        <v>75</v>
      </c>
      <c r="J894" t="s">
        <v>116</v>
      </c>
      <c r="K894" t="s">
        <v>536</v>
      </c>
    </row>
    <row r="895" spans="1:11" ht="12.75">
      <c r="A895" s="45">
        <v>92505</v>
      </c>
      <c r="B895" s="45" t="s">
        <v>115</v>
      </c>
      <c r="C895" s="45" t="s">
        <v>115</v>
      </c>
      <c r="D895" s="45"/>
      <c r="E895" s="45">
        <v>6180</v>
      </c>
      <c r="F895">
        <v>10</v>
      </c>
      <c r="G895" t="s">
        <v>132</v>
      </c>
      <c r="H895" t="s">
        <v>876</v>
      </c>
      <c r="I895" t="s">
        <v>75</v>
      </c>
      <c r="J895" t="s">
        <v>116</v>
      </c>
      <c r="K895" t="s">
        <v>564</v>
      </c>
    </row>
    <row r="896" spans="1:11" ht="12.75">
      <c r="A896" s="45">
        <v>92506</v>
      </c>
      <c r="B896" s="45" t="s">
        <v>115</v>
      </c>
      <c r="C896" s="45" t="s">
        <v>115</v>
      </c>
      <c r="D896" s="45"/>
      <c r="E896" s="45">
        <v>11532</v>
      </c>
      <c r="F896">
        <v>10</v>
      </c>
      <c r="G896" t="s">
        <v>132</v>
      </c>
      <c r="H896" t="s">
        <v>876</v>
      </c>
      <c r="I896" t="s">
        <v>75</v>
      </c>
      <c r="J896" t="s">
        <v>116</v>
      </c>
      <c r="K896" t="s">
        <v>564</v>
      </c>
    </row>
    <row r="897" spans="1:11" ht="12.75">
      <c r="A897" s="45">
        <v>92507</v>
      </c>
      <c r="B897" s="45" t="s">
        <v>115</v>
      </c>
      <c r="C897" s="45" t="s">
        <v>115</v>
      </c>
      <c r="D897" s="45"/>
      <c r="E897" s="45">
        <v>6899</v>
      </c>
      <c r="F897">
        <v>10</v>
      </c>
      <c r="G897" t="s">
        <v>132</v>
      </c>
      <c r="H897" t="s">
        <v>876</v>
      </c>
      <c r="I897" t="s">
        <v>75</v>
      </c>
      <c r="J897" t="s">
        <v>116</v>
      </c>
      <c r="K897" t="s">
        <v>536</v>
      </c>
    </row>
    <row r="898" spans="1:11" ht="12.75">
      <c r="A898" s="45">
        <v>92508</v>
      </c>
      <c r="B898" s="45" t="s">
        <v>115</v>
      </c>
      <c r="C898" s="45" t="s">
        <v>115</v>
      </c>
      <c r="D898" s="45"/>
      <c r="E898" s="45">
        <v>9889</v>
      </c>
      <c r="F898">
        <v>10</v>
      </c>
      <c r="G898" t="s">
        <v>945</v>
      </c>
      <c r="H898" t="s">
        <v>876</v>
      </c>
      <c r="I898" t="s">
        <v>75</v>
      </c>
      <c r="J898" t="s">
        <v>116</v>
      </c>
      <c r="K898" t="s">
        <v>536</v>
      </c>
    </row>
    <row r="899" spans="1:11" ht="12.75">
      <c r="A899" s="45">
        <v>92509</v>
      </c>
      <c r="B899" s="45" t="s">
        <v>115</v>
      </c>
      <c r="C899" s="45" t="s">
        <v>115</v>
      </c>
      <c r="D899" s="45"/>
      <c r="E899" s="45">
        <v>7995</v>
      </c>
      <c r="F899">
        <v>10</v>
      </c>
      <c r="G899" t="s">
        <v>945</v>
      </c>
      <c r="H899" t="s">
        <v>876</v>
      </c>
      <c r="I899" t="s">
        <v>75</v>
      </c>
      <c r="J899" t="s">
        <v>116</v>
      </c>
      <c r="K899" t="s">
        <v>564</v>
      </c>
    </row>
    <row r="900" spans="1:11" ht="12.75">
      <c r="A900" s="45">
        <v>92513</v>
      </c>
      <c r="B900" s="45" t="s">
        <v>115</v>
      </c>
      <c r="C900" s="45" t="s">
        <v>115</v>
      </c>
      <c r="D900" s="45"/>
      <c r="E900" s="45">
        <v>6180</v>
      </c>
      <c r="F900">
        <v>10</v>
      </c>
      <c r="G900" s="47" t="s">
        <v>945</v>
      </c>
      <c r="H900" t="s">
        <v>876</v>
      </c>
      <c r="I900" t="s">
        <v>75</v>
      </c>
      <c r="J900" t="s">
        <v>116</v>
      </c>
      <c r="K900" t="s">
        <v>536</v>
      </c>
    </row>
    <row r="901" spans="1:11" ht="12.75">
      <c r="A901" s="45">
        <v>92514</v>
      </c>
      <c r="B901" s="45" t="s">
        <v>115</v>
      </c>
      <c r="C901" s="45" t="s">
        <v>115</v>
      </c>
      <c r="D901" s="45"/>
      <c r="E901" s="45">
        <v>6180</v>
      </c>
      <c r="F901">
        <v>10</v>
      </c>
      <c r="G901" s="47" t="s">
        <v>945</v>
      </c>
      <c r="H901" t="s">
        <v>876</v>
      </c>
      <c r="I901" t="s">
        <v>75</v>
      </c>
      <c r="J901" t="s">
        <v>116</v>
      </c>
      <c r="K901" t="s">
        <v>536</v>
      </c>
    </row>
    <row r="902" spans="1:11" ht="12.75">
      <c r="A902" s="45">
        <v>92515</v>
      </c>
      <c r="B902" s="45" t="s">
        <v>115</v>
      </c>
      <c r="C902" s="45" t="s">
        <v>115</v>
      </c>
      <c r="D902" s="45"/>
      <c r="E902" s="45">
        <v>6180</v>
      </c>
      <c r="F902">
        <v>10</v>
      </c>
      <c r="G902" s="47" t="s">
        <v>945</v>
      </c>
      <c r="H902" t="s">
        <v>876</v>
      </c>
      <c r="I902" t="s">
        <v>75</v>
      </c>
      <c r="J902" t="s">
        <v>116</v>
      </c>
      <c r="K902" t="s">
        <v>536</v>
      </c>
    </row>
    <row r="903" spans="1:11" ht="12.75">
      <c r="A903" s="45">
        <v>92516</v>
      </c>
      <c r="B903" s="45" t="s">
        <v>115</v>
      </c>
      <c r="C903" s="45" t="s">
        <v>115</v>
      </c>
      <c r="D903" s="45"/>
      <c r="E903" s="45">
        <v>6180</v>
      </c>
      <c r="F903">
        <v>10</v>
      </c>
      <c r="G903" s="47" t="s">
        <v>945</v>
      </c>
      <c r="H903" t="s">
        <v>876</v>
      </c>
      <c r="I903" t="s">
        <v>75</v>
      </c>
      <c r="J903" t="s">
        <v>116</v>
      </c>
      <c r="K903" t="s">
        <v>536</v>
      </c>
    </row>
    <row r="904" spans="1:11" ht="12.75">
      <c r="A904" s="45">
        <v>92517</v>
      </c>
      <c r="B904" s="45" t="s">
        <v>115</v>
      </c>
      <c r="C904" s="45" t="s">
        <v>115</v>
      </c>
      <c r="D904" s="45"/>
      <c r="E904" s="45">
        <v>6180</v>
      </c>
      <c r="F904">
        <v>10</v>
      </c>
      <c r="G904" s="47" t="s">
        <v>945</v>
      </c>
      <c r="H904" t="s">
        <v>876</v>
      </c>
      <c r="I904" t="s">
        <v>75</v>
      </c>
      <c r="J904" t="s">
        <v>116</v>
      </c>
      <c r="K904" t="s">
        <v>536</v>
      </c>
    </row>
    <row r="905" spans="1:11" ht="12.75">
      <c r="A905" s="45">
        <v>92518</v>
      </c>
      <c r="B905" s="45" t="s">
        <v>133</v>
      </c>
      <c r="C905" s="45" t="s">
        <v>115</v>
      </c>
      <c r="D905" s="45"/>
      <c r="E905" s="45">
        <v>6180</v>
      </c>
      <c r="F905">
        <v>10</v>
      </c>
      <c r="G905" t="s">
        <v>945</v>
      </c>
      <c r="H905" t="s">
        <v>876</v>
      </c>
      <c r="I905" t="s">
        <v>75</v>
      </c>
      <c r="J905" t="s">
        <v>116</v>
      </c>
      <c r="K905" t="s">
        <v>564</v>
      </c>
    </row>
    <row r="906" spans="1:11" ht="12.75">
      <c r="A906" s="45">
        <v>92519</v>
      </c>
      <c r="B906" s="45" t="s">
        <v>115</v>
      </c>
      <c r="C906" s="45" t="s">
        <v>115</v>
      </c>
      <c r="D906" s="45"/>
      <c r="E906" s="45">
        <v>6180</v>
      </c>
      <c r="F906">
        <v>10</v>
      </c>
      <c r="G906" s="47" t="s">
        <v>945</v>
      </c>
      <c r="H906" t="s">
        <v>876</v>
      </c>
      <c r="I906" t="s">
        <v>75</v>
      </c>
      <c r="J906" t="s">
        <v>116</v>
      </c>
      <c r="K906" t="s">
        <v>536</v>
      </c>
    </row>
    <row r="907" spans="1:11" ht="12.75">
      <c r="A907" s="45">
        <v>92521</v>
      </c>
      <c r="B907" s="45" t="s">
        <v>115</v>
      </c>
      <c r="C907" s="45" t="s">
        <v>115</v>
      </c>
      <c r="D907" s="45"/>
      <c r="E907" s="45">
        <v>6180</v>
      </c>
      <c r="F907">
        <v>10</v>
      </c>
      <c r="G907" s="47" t="s">
        <v>945</v>
      </c>
      <c r="H907" t="s">
        <v>876</v>
      </c>
      <c r="I907" t="s">
        <v>75</v>
      </c>
      <c r="J907" t="s">
        <v>116</v>
      </c>
      <c r="K907" t="s">
        <v>536</v>
      </c>
    </row>
    <row r="908" spans="1:11" ht="12.75">
      <c r="A908" s="45">
        <v>92522</v>
      </c>
      <c r="B908" s="45" t="s">
        <v>115</v>
      </c>
      <c r="C908" s="45" t="s">
        <v>115</v>
      </c>
      <c r="D908" s="45"/>
      <c r="E908" s="45">
        <v>6180</v>
      </c>
      <c r="F908">
        <v>10</v>
      </c>
      <c r="G908" s="47" t="s">
        <v>945</v>
      </c>
      <c r="H908" t="s">
        <v>876</v>
      </c>
      <c r="I908" t="s">
        <v>75</v>
      </c>
      <c r="J908" t="s">
        <v>116</v>
      </c>
      <c r="K908" t="s">
        <v>536</v>
      </c>
    </row>
    <row r="909" spans="1:11" ht="12.75">
      <c r="A909" s="45">
        <v>92530</v>
      </c>
      <c r="B909" s="45" t="s">
        <v>134</v>
      </c>
      <c r="C909" s="45" t="s">
        <v>115</v>
      </c>
      <c r="D909" s="45"/>
      <c r="E909" s="45">
        <v>7382</v>
      </c>
      <c r="F909">
        <v>10</v>
      </c>
      <c r="G909" t="s">
        <v>945</v>
      </c>
      <c r="H909" t="s">
        <v>876</v>
      </c>
      <c r="I909" t="s">
        <v>75</v>
      </c>
      <c r="J909" t="s">
        <v>116</v>
      </c>
      <c r="K909" t="s">
        <v>536</v>
      </c>
    </row>
    <row r="910" spans="1:11" ht="12.75">
      <c r="A910" s="45">
        <v>92531</v>
      </c>
      <c r="B910" s="45" t="s">
        <v>134</v>
      </c>
      <c r="C910" s="45" t="s">
        <v>115</v>
      </c>
      <c r="D910" s="45"/>
      <c r="E910" s="45">
        <v>6180</v>
      </c>
      <c r="F910">
        <v>10</v>
      </c>
      <c r="G910" t="s">
        <v>945</v>
      </c>
      <c r="H910" t="s">
        <v>876</v>
      </c>
      <c r="I910" t="s">
        <v>75</v>
      </c>
      <c r="J910" t="s">
        <v>116</v>
      </c>
      <c r="K910" t="s">
        <v>536</v>
      </c>
    </row>
    <row r="911" spans="1:11" ht="12.75">
      <c r="A911" s="45">
        <v>92532</v>
      </c>
      <c r="B911" s="45" t="s">
        <v>134</v>
      </c>
      <c r="C911" s="45" t="s">
        <v>115</v>
      </c>
      <c r="D911" s="45"/>
      <c r="E911" s="45">
        <v>8717</v>
      </c>
      <c r="F911">
        <v>10</v>
      </c>
      <c r="G911" t="s">
        <v>945</v>
      </c>
      <c r="H911" t="s">
        <v>876</v>
      </c>
      <c r="I911" t="s">
        <v>75</v>
      </c>
      <c r="J911" t="s">
        <v>116</v>
      </c>
      <c r="K911" t="s">
        <v>536</v>
      </c>
    </row>
    <row r="912" spans="1:11" ht="12.75">
      <c r="A912" s="45">
        <v>92536</v>
      </c>
      <c r="B912" s="45" t="s">
        <v>135</v>
      </c>
      <c r="C912" s="45" t="s">
        <v>115</v>
      </c>
      <c r="D912" s="45"/>
      <c r="E912" s="45">
        <v>9299</v>
      </c>
      <c r="F912">
        <v>10</v>
      </c>
      <c r="G912" t="s">
        <v>945</v>
      </c>
      <c r="H912" t="s">
        <v>876</v>
      </c>
      <c r="I912" t="s">
        <v>75</v>
      </c>
      <c r="J912" t="s">
        <v>116</v>
      </c>
      <c r="K912" t="s">
        <v>564</v>
      </c>
    </row>
    <row r="913" spans="1:11" ht="12.75">
      <c r="A913" s="45">
        <v>92539</v>
      </c>
      <c r="B913" s="45" t="s">
        <v>136</v>
      </c>
      <c r="C913" s="45" t="s">
        <v>115</v>
      </c>
      <c r="D913" s="45"/>
      <c r="E913" s="45">
        <v>6180</v>
      </c>
      <c r="F913">
        <v>10</v>
      </c>
      <c r="G913" s="47" t="s">
        <v>945</v>
      </c>
      <c r="H913" t="s">
        <v>876</v>
      </c>
      <c r="I913" t="s">
        <v>75</v>
      </c>
      <c r="J913" t="s">
        <v>116</v>
      </c>
      <c r="K913" t="s">
        <v>536</v>
      </c>
    </row>
    <row r="914" spans="1:11" ht="12.75">
      <c r="A914" s="45">
        <v>92543</v>
      </c>
      <c r="B914" s="45" t="s">
        <v>137</v>
      </c>
      <c r="C914" s="45" t="s">
        <v>115</v>
      </c>
      <c r="D914" s="45"/>
      <c r="E914" s="45">
        <v>7576</v>
      </c>
      <c r="F914">
        <v>10</v>
      </c>
      <c r="G914" t="s">
        <v>945</v>
      </c>
      <c r="H914" t="s">
        <v>876</v>
      </c>
      <c r="I914" t="s">
        <v>75</v>
      </c>
      <c r="J914" t="s">
        <v>116</v>
      </c>
      <c r="K914" t="s">
        <v>536</v>
      </c>
    </row>
    <row r="915" spans="1:11" ht="12.75">
      <c r="A915" s="45">
        <v>92544</v>
      </c>
      <c r="B915" s="45" t="s">
        <v>137</v>
      </c>
      <c r="C915" s="45" t="s">
        <v>115</v>
      </c>
      <c r="D915" s="45"/>
      <c r="E915" s="45">
        <v>8269</v>
      </c>
      <c r="F915">
        <v>10</v>
      </c>
      <c r="G915" t="s">
        <v>945</v>
      </c>
      <c r="H915" t="s">
        <v>876</v>
      </c>
      <c r="I915" t="s">
        <v>75</v>
      </c>
      <c r="J915" t="s">
        <v>116</v>
      </c>
      <c r="K915" t="s">
        <v>536</v>
      </c>
    </row>
    <row r="916" spans="1:11" ht="12.75">
      <c r="A916" s="45">
        <v>92545</v>
      </c>
      <c r="B916" s="45" t="s">
        <v>137</v>
      </c>
      <c r="C916" s="45" t="s">
        <v>115</v>
      </c>
      <c r="D916" s="45"/>
      <c r="E916" s="45">
        <v>8916</v>
      </c>
      <c r="F916">
        <v>10</v>
      </c>
      <c r="G916" t="s">
        <v>945</v>
      </c>
      <c r="H916" t="s">
        <v>876</v>
      </c>
      <c r="I916" t="s">
        <v>75</v>
      </c>
      <c r="J916" t="s">
        <v>116</v>
      </c>
      <c r="K916" t="s">
        <v>536</v>
      </c>
    </row>
    <row r="917" spans="1:11" ht="12.75">
      <c r="A917" s="45">
        <v>92546</v>
      </c>
      <c r="B917" s="45" t="s">
        <v>137</v>
      </c>
      <c r="C917" s="45" t="s">
        <v>115</v>
      </c>
      <c r="D917" s="45"/>
      <c r="E917" s="45">
        <v>8900</v>
      </c>
      <c r="F917">
        <v>10</v>
      </c>
      <c r="G917" t="s">
        <v>945</v>
      </c>
      <c r="H917" t="s">
        <v>876</v>
      </c>
      <c r="I917" t="s">
        <v>75</v>
      </c>
      <c r="J917" t="s">
        <v>116</v>
      </c>
      <c r="K917" t="s">
        <v>536</v>
      </c>
    </row>
    <row r="918" spans="1:11" ht="12.75">
      <c r="A918" s="45">
        <v>92548</v>
      </c>
      <c r="B918" s="45" t="s">
        <v>138</v>
      </c>
      <c r="C918" s="45" t="s">
        <v>115</v>
      </c>
      <c r="D918" s="45"/>
      <c r="E918" s="45">
        <v>7854</v>
      </c>
      <c r="F918">
        <v>10</v>
      </c>
      <c r="G918" t="s">
        <v>945</v>
      </c>
      <c r="H918" t="s">
        <v>876</v>
      </c>
      <c r="I918" t="s">
        <v>75</v>
      </c>
      <c r="J918" t="s">
        <v>116</v>
      </c>
      <c r="K918" t="s">
        <v>536</v>
      </c>
    </row>
    <row r="919" spans="1:11" ht="12.75">
      <c r="A919" s="45">
        <v>92549</v>
      </c>
      <c r="B919" s="45" t="s">
        <v>139</v>
      </c>
      <c r="C919" s="45" t="s">
        <v>115</v>
      </c>
      <c r="D919" s="45"/>
      <c r="E919" s="45">
        <v>4310</v>
      </c>
      <c r="F919">
        <v>10</v>
      </c>
      <c r="G919" t="s">
        <v>945</v>
      </c>
      <c r="H919" t="s">
        <v>876</v>
      </c>
      <c r="I919" t="s">
        <v>75</v>
      </c>
      <c r="J919" t="s">
        <v>116</v>
      </c>
      <c r="K919" t="s">
        <v>536</v>
      </c>
    </row>
    <row r="920" spans="1:11" ht="12.75">
      <c r="A920" s="45">
        <v>92551</v>
      </c>
      <c r="B920" s="45" t="s">
        <v>140</v>
      </c>
      <c r="C920" s="45" t="s">
        <v>115</v>
      </c>
      <c r="D920" s="45"/>
      <c r="E920" s="45">
        <v>7745</v>
      </c>
      <c r="F920">
        <v>10</v>
      </c>
      <c r="G920" t="s">
        <v>945</v>
      </c>
      <c r="H920" t="s">
        <v>876</v>
      </c>
      <c r="I920" t="s">
        <v>75</v>
      </c>
      <c r="J920" t="s">
        <v>116</v>
      </c>
      <c r="K920" t="s">
        <v>536</v>
      </c>
    </row>
    <row r="921" spans="1:11" ht="12.75">
      <c r="A921" s="45">
        <v>92552</v>
      </c>
      <c r="B921" s="45" t="s">
        <v>140</v>
      </c>
      <c r="C921" s="45" t="s">
        <v>115</v>
      </c>
      <c r="D921" s="45"/>
      <c r="E921" s="45">
        <v>7000</v>
      </c>
      <c r="F921">
        <v>10</v>
      </c>
      <c r="G921" t="s">
        <v>945</v>
      </c>
      <c r="H921" t="s">
        <v>876</v>
      </c>
      <c r="I921" t="s">
        <v>75</v>
      </c>
      <c r="J921" t="s">
        <v>116</v>
      </c>
      <c r="K921" t="s">
        <v>536</v>
      </c>
    </row>
    <row r="922" spans="1:11" ht="12.75">
      <c r="A922" s="45">
        <v>92553</v>
      </c>
      <c r="B922" s="45" t="s">
        <v>140</v>
      </c>
      <c r="C922" s="45" t="s">
        <v>115</v>
      </c>
      <c r="D922" s="45"/>
      <c r="E922" s="45">
        <v>7008</v>
      </c>
      <c r="F922">
        <v>10</v>
      </c>
      <c r="G922" t="s">
        <v>945</v>
      </c>
      <c r="H922" t="s">
        <v>876</v>
      </c>
      <c r="I922" t="s">
        <v>75</v>
      </c>
      <c r="J922" t="s">
        <v>116</v>
      </c>
      <c r="K922" t="s">
        <v>536</v>
      </c>
    </row>
    <row r="923" spans="1:11" ht="12.75">
      <c r="A923" s="45">
        <v>92554</v>
      </c>
      <c r="B923" s="45" t="s">
        <v>140</v>
      </c>
      <c r="C923" s="45" t="s">
        <v>115</v>
      </c>
      <c r="D923" s="45"/>
      <c r="E923" s="45">
        <v>7000</v>
      </c>
      <c r="F923">
        <v>10</v>
      </c>
      <c r="G923" t="s">
        <v>945</v>
      </c>
      <c r="H923" t="s">
        <v>876</v>
      </c>
      <c r="I923" t="s">
        <v>75</v>
      </c>
      <c r="J923" t="s">
        <v>116</v>
      </c>
      <c r="K923" t="s">
        <v>536</v>
      </c>
    </row>
    <row r="924" spans="1:11" ht="12.75">
      <c r="A924" s="45">
        <v>92555</v>
      </c>
      <c r="B924" s="45" t="s">
        <v>140</v>
      </c>
      <c r="C924" s="45" t="s">
        <v>115</v>
      </c>
      <c r="D924" s="45"/>
      <c r="E924" s="45">
        <v>10606</v>
      </c>
      <c r="F924">
        <v>10</v>
      </c>
      <c r="G924" t="s">
        <v>945</v>
      </c>
      <c r="H924" t="s">
        <v>876</v>
      </c>
      <c r="I924" t="s">
        <v>75</v>
      </c>
      <c r="J924" t="s">
        <v>116</v>
      </c>
      <c r="K924" t="s">
        <v>536</v>
      </c>
    </row>
    <row r="925" spans="1:11" ht="12.75">
      <c r="A925" s="45">
        <v>92556</v>
      </c>
      <c r="B925" s="45" t="s">
        <v>140</v>
      </c>
      <c r="C925" s="45" t="s">
        <v>115</v>
      </c>
      <c r="D925" s="45"/>
      <c r="E925" s="45">
        <v>9000</v>
      </c>
      <c r="F925">
        <v>10</v>
      </c>
      <c r="G925" t="s">
        <v>945</v>
      </c>
      <c r="H925" t="s">
        <v>876</v>
      </c>
      <c r="I925" t="s">
        <v>75</v>
      </c>
      <c r="J925" t="s">
        <v>116</v>
      </c>
      <c r="K925" t="s">
        <v>536</v>
      </c>
    </row>
    <row r="926" spans="1:11" ht="12.75">
      <c r="A926" s="45">
        <v>92557</v>
      </c>
      <c r="B926" s="45" t="s">
        <v>140</v>
      </c>
      <c r="C926" s="45" t="s">
        <v>115</v>
      </c>
      <c r="D926" s="45"/>
      <c r="E926" s="45">
        <v>11167</v>
      </c>
      <c r="F926">
        <v>10</v>
      </c>
      <c r="G926" t="s">
        <v>945</v>
      </c>
      <c r="H926" t="s">
        <v>876</v>
      </c>
      <c r="I926" t="s">
        <v>75</v>
      </c>
      <c r="J926" t="s">
        <v>116</v>
      </c>
      <c r="K926" t="s">
        <v>536</v>
      </c>
    </row>
    <row r="927" spans="1:11" ht="12.75">
      <c r="A927" s="45">
        <v>92561</v>
      </c>
      <c r="B927" s="45" t="s">
        <v>141</v>
      </c>
      <c r="C927" s="45" t="s">
        <v>115</v>
      </c>
      <c r="D927" s="45"/>
      <c r="E927" s="45">
        <v>8000</v>
      </c>
      <c r="F927">
        <v>10</v>
      </c>
      <c r="G927" t="s">
        <v>945</v>
      </c>
      <c r="H927" t="s">
        <v>876</v>
      </c>
      <c r="I927" t="s">
        <v>75</v>
      </c>
      <c r="J927" t="s">
        <v>116</v>
      </c>
      <c r="K927" t="s">
        <v>536</v>
      </c>
    </row>
    <row r="928" spans="1:11" ht="12.75">
      <c r="A928" s="45">
        <v>92562</v>
      </c>
      <c r="B928" s="45" t="s">
        <v>142</v>
      </c>
      <c r="C928" s="45" t="s">
        <v>115</v>
      </c>
      <c r="D928" s="45"/>
      <c r="E928" s="45">
        <v>10829</v>
      </c>
      <c r="F928">
        <v>10</v>
      </c>
      <c r="G928" t="s">
        <v>945</v>
      </c>
      <c r="H928" t="s">
        <v>876</v>
      </c>
      <c r="I928" t="s">
        <v>75</v>
      </c>
      <c r="J928" t="s">
        <v>116</v>
      </c>
      <c r="K928" t="s">
        <v>564</v>
      </c>
    </row>
    <row r="929" spans="1:11" ht="12.75">
      <c r="A929" s="45">
        <v>92563</v>
      </c>
      <c r="B929" s="45" t="s">
        <v>142</v>
      </c>
      <c r="C929" s="45" t="s">
        <v>115</v>
      </c>
      <c r="D929" s="45"/>
      <c r="E929" s="45">
        <v>7502</v>
      </c>
      <c r="F929">
        <v>10</v>
      </c>
      <c r="G929" t="s">
        <v>945</v>
      </c>
      <c r="H929" t="s">
        <v>876</v>
      </c>
      <c r="I929" t="s">
        <v>75</v>
      </c>
      <c r="J929" t="s">
        <v>116</v>
      </c>
      <c r="K929" t="s">
        <v>564</v>
      </c>
    </row>
    <row r="930" spans="1:11" ht="12.75">
      <c r="A930" s="45">
        <v>92564</v>
      </c>
      <c r="B930" s="45" t="s">
        <v>142</v>
      </c>
      <c r="C930" s="45" t="s">
        <v>115</v>
      </c>
      <c r="D930" s="45"/>
      <c r="E930" s="45">
        <v>7000</v>
      </c>
      <c r="F930">
        <v>10</v>
      </c>
      <c r="G930" t="s">
        <v>945</v>
      </c>
      <c r="H930" t="s">
        <v>876</v>
      </c>
      <c r="I930" t="s">
        <v>75</v>
      </c>
      <c r="J930" t="s">
        <v>116</v>
      </c>
      <c r="K930" t="s">
        <v>564</v>
      </c>
    </row>
    <row r="931" spans="1:11" ht="12.75">
      <c r="A931" s="45">
        <v>92567</v>
      </c>
      <c r="B931" s="45" t="s">
        <v>143</v>
      </c>
      <c r="C931" s="45" t="s">
        <v>115</v>
      </c>
      <c r="D931" s="45"/>
      <c r="E931" s="45">
        <v>9763</v>
      </c>
      <c r="F931">
        <v>10</v>
      </c>
      <c r="G931" t="s">
        <v>945</v>
      </c>
      <c r="H931" t="s">
        <v>876</v>
      </c>
      <c r="I931" t="s">
        <v>75</v>
      </c>
      <c r="J931" t="s">
        <v>116</v>
      </c>
      <c r="K931" t="s">
        <v>539</v>
      </c>
    </row>
    <row r="932" spans="1:11" ht="12.75">
      <c r="A932" s="45">
        <v>92570</v>
      </c>
      <c r="B932" s="45" t="s">
        <v>144</v>
      </c>
      <c r="C932" s="45" t="s">
        <v>115</v>
      </c>
      <c r="D932" s="45"/>
      <c r="E932" s="45">
        <v>7727</v>
      </c>
      <c r="F932">
        <v>10</v>
      </c>
      <c r="G932" t="s">
        <v>945</v>
      </c>
      <c r="H932" t="s">
        <v>876</v>
      </c>
      <c r="I932" t="s">
        <v>75</v>
      </c>
      <c r="J932" t="s">
        <v>116</v>
      </c>
      <c r="K932" t="s">
        <v>536</v>
      </c>
    </row>
    <row r="933" spans="1:11" ht="12.75">
      <c r="A933" s="45">
        <v>92571</v>
      </c>
      <c r="B933" s="45" t="s">
        <v>144</v>
      </c>
      <c r="C933" s="45" t="s">
        <v>115</v>
      </c>
      <c r="D933" s="45"/>
      <c r="E933" s="45">
        <v>6336</v>
      </c>
      <c r="F933">
        <v>10</v>
      </c>
      <c r="G933" t="s">
        <v>945</v>
      </c>
      <c r="H933" t="s">
        <v>876</v>
      </c>
      <c r="I933" t="s">
        <v>75</v>
      </c>
      <c r="J933" t="s">
        <v>116</v>
      </c>
      <c r="K933" t="s">
        <v>536</v>
      </c>
    </row>
    <row r="934" spans="1:11" ht="12.75">
      <c r="A934" s="45">
        <v>92572</v>
      </c>
      <c r="B934" s="45" t="s">
        <v>144</v>
      </c>
      <c r="C934" s="45" t="s">
        <v>115</v>
      </c>
      <c r="D934" s="45"/>
      <c r="E934" s="45">
        <v>6300</v>
      </c>
      <c r="F934">
        <v>10</v>
      </c>
      <c r="G934" t="s">
        <v>945</v>
      </c>
      <c r="H934" t="s">
        <v>876</v>
      </c>
      <c r="I934" t="s">
        <v>75</v>
      </c>
      <c r="J934" t="s">
        <v>116</v>
      </c>
      <c r="K934" t="s">
        <v>536</v>
      </c>
    </row>
    <row r="935" spans="1:11" ht="12.75">
      <c r="A935" s="45">
        <v>92581</v>
      </c>
      <c r="B935" s="45" t="s">
        <v>145</v>
      </c>
      <c r="C935" s="45" t="s">
        <v>115</v>
      </c>
      <c r="D935" s="45"/>
      <c r="E935" s="45">
        <v>7000</v>
      </c>
      <c r="F935">
        <v>10</v>
      </c>
      <c r="G935" t="s">
        <v>945</v>
      </c>
      <c r="H935" t="s">
        <v>876</v>
      </c>
      <c r="I935" t="s">
        <v>75</v>
      </c>
      <c r="J935" t="s">
        <v>116</v>
      </c>
      <c r="K935" t="s">
        <v>536</v>
      </c>
    </row>
    <row r="936" spans="1:11" ht="12.75">
      <c r="A936" s="45">
        <v>92582</v>
      </c>
      <c r="B936" s="45" t="s">
        <v>145</v>
      </c>
      <c r="C936" s="45" t="s">
        <v>115</v>
      </c>
      <c r="D936" s="45"/>
      <c r="E936" s="45">
        <v>9588</v>
      </c>
      <c r="F936">
        <v>10</v>
      </c>
      <c r="G936" t="s">
        <v>945</v>
      </c>
      <c r="H936" t="s">
        <v>876</v>
      </c>
      <c r="I936" t="s">
        <v>75</v>
      </c>
      <c r="J936" t="s">
        <v>116</v>
      </c>
      <c r="K936" t="s">
        <v>536</v>
      </c>
    </row>
    <row r="937" spans="1:11" ht="12.75">
      <c r="A937" s="45">
        <v>92583</v>
      </c>
      <c r="B937" s="45" t="s">
        <v>145</v>
      </c>
      <c r="C937" s="45" t="s">
        <v>115</v>
      </c>
      <c r="D937" s="45"/>
      <c r="E937" s="45">
        <v>6470</v>
      </c>
      <c r="F937">
        <v>10</v>
      </c>
      <c r="G937" t="s">
        <v>945</v>
      </c>
      <c r="H937" t="s">
        <v>876</v>
      </c>
      <c r="I937" t="s">
        <v>75</v>
      </c>
      <c r="J937" t="s">
        <v>116</v>
      </c>
      <c r="K937" t="s">
        <v>564</v>
      </c>
    </row>
    <row r="938" spans="1:11" ht="12.75">
      <c r="A938" s="45">
        <v>92584</v>
      </c>
      <c r="B938" s="45" t="s">
        <v>146</v>
      </c>
      <c r="C938" s="45" t="s">
        <v>115</v>
      </c>
      <c r="D938" s="45"/>
      <c r="E938" s="45">
        <v>9063</v>
      </c>
      <c r="F938">
        <v>10</v>
      </c>
      <c r="G938" t="s">
        <v>945</v>
      </c>
      <c r="H938" t="s">
        <v>876</v>
      </c>
      <c r="I938" t="s">
        <v>75</v>
      </c>
      <c r="J938" t="s">
        <v>116</v>
      </c>
      <c r="K938" t="s">
        <v>536</v>
      </c>
    </row>
    <row r="939" spans="1:11" ht="12.75">
      <c r="A939" s="45">
        <v>92585</v>
      </c>
      <c r="B939" s="45" t="s">
        <v>147</v>
      </c>
      <c r="C939" s="45" t="s">
        <v>115</v>
      </c>
      <c r="D939" s="45"/>
      <c r="E939" s="45">
        <v>7706</v>
      </c>
      <c r="F939">
        <v>10</v>
      </c>
      <c r="G939" t="s">
        <v>945</v>
      </c>
      <c r="H939" t="s">
        <v>876</v>
      </c>
      <c r="I939" t="s">
        <v>75</v>
      </c>
      <c r="J939" t="s">
        <v>116</v>
      </c>
      <c r="K939" t="s">
        <v>536</v>
      </c>
    </row>
    <row r="940" spans="1:11" ht="12.75">
      <c r="A940" s="45">
        <v>92586</v>
      </c>
      <c r="B940" s="45" t="s">
        <v>147</v>
      </c>
      <c r="C940" s="45" t="s">
        <v>115</v>
      </c>
      <c r="D940" s="45"/>
      <c r="E940" s="45">
        <v>6684</v>
      </c>
      <c r="F940">
        <v>10</v>
      </c>
      <c r="G940" t="s">
        <v>945</v>
      </c>
      <c r="H940" t="s">
        <v>876</v>
      </c>
      <c r="I940" t="s">
        <v>75</v>
      </c>
      <c r="J940" t="s">
        <v>116</v>
      </c>
      <c r="K940" t="s">
        <v>536</v>
      </c>
    </row>
    <row r="941" spans="1:11" ht="12.75">
      <c r="A941" s="45">
        <v>92587</v>
      </c>
      <c r="B941" s="45" t="s">
        <v>147</v>
      </c>
      <c r="C941" s="45" t="s">
        <v>115</v>
      </c>
      <c r="D941" s="45"/>
      <c r="E941" s="45">
        <v>12734</v>
      </c>
      <c r="F941">
        <v>10</v>
      </c>
      <c r="G941" t="s">
        <v>945</v>
      </c>
      <c r="H941" t="s">
        <v>876</v>
      </c>
      <c r="I941" t="s">
        <v>75</v>
      </c>
      <c r="J941" t="s">
        <v>116</v>
      </c>
      <c r="K941" t="s">
        <v>536</v>
      </c>
    </row>
    <row r="942" spans="1:11" ht="12.75">
      <c r="A942" s="45">
        <v>92589</v>
      </c>
      <c r="B942" s="45" t="s">
        <v>148</v>
      </c>
      <c r="C942" s="45" t="s">
        <v>115</v>
      </c>
      <c r="D942" s="45"/>
      <c r="E942" s="45">
        <v>9600</v>
      </c>
      <c r="F942">
        <v>10</v>
      </c>
      <c r="G942" t="s">
        <v>945</v>
      </c>
      <c r="H942" t="s">
        <v>876</v>
      </c>
      <c r="I942" t="s">
        <v>75</v>
      </c>
      <c r="J942" t="s">
        <v>116</v>
      </c>
      <c r="K942" t="s">
        <v>564</v>
      </c>
    </row>
    <row r="943" spans="1:11" ht="12.75">
      <c r="A943" s="45">
        <v>92590</v>
      </c>
      <c r="B943" s="45" t="s">
        <v>148</v>
      </c>
      <c r="C943" s="45" t="s">
        <v>115</v>
      </c>
      <c r="D943" s="45"/>
      <c r="E943" s="45">
        <v>10921</v>
      </c>
      <c r="F943">
        <v>10</v>
      </c>
      <c r="G943" t="s">
        <v>945</v>
      </c>
      <c r="H943" t="s">
        <v>876</v>
      </c>
      <c r="I943" t="s">
        <v>75</v>
      </c>
      <c r="J943" t="s">
        <v>116</v>
      </c>
      <c r="K943" t="s">
        <v>564</v>
      </c>
    </row>
    <row r="944" spans="1:11" ht="12.75">
      <c r="A944" s="45">
        <v>92591</v>
      </c>
      <c r="B944" s="45" t="s">
        <v>148</v>
      </c>
      <c r="C944" s="45" t="s">
        <v>115</v>
      </c>
      <c r="D944" s="45"/>
      <c r="E944" s="45">
        <v>9644</v>
      </c>
      <c r="F944">
        <v>10</v>
      </c>
      <c r="G944" t="s">
        <v>945</v>
      </c>
      <c r="H944" t="s">
        <v>876</v>
      </c>
      <c r="I944" t="s">
        <v>75</v>
      </c>
      <c r="J944" t="s">
        <v>116</v>
      </c>
      <c r="K944" t="s">
        <v>564</v>
      </c>
    </row>
    <row r="945" spans="1:11" ht="12.75">
      <c r="A945" s="45">
        <v>92592</v>
      </c>
      <c r="B945" s="45" t="s">
        <v>148</v>
      </c>
      <c r="C945" s="45" t="s">
        <v>115</v>
      </c>
      <c r="D945" s="45"/>
      <c r="E945" s="45">
        <v>7638</v>
      </c>
      <c r="F945">
        <v>10</v>
      </c>
      <c r="G945" t="s">
        <v>945</v>
      </c>
      <c r="H945" t="s">
        <v>876</v>
      </c>
      <c r="I945" t="s">
        <v>75</v>
      </c>
      <c r="J945" t="s">
        <v>116</v>
      </c>
      <c r="K945" t="s">
        <v>536</v>
      </c>
    </row>
    <row r="946" spans="1:11" ht="12.75">
      <c r="A946" s="45">
        <v>92593</v>
      </c>
      <c r="B946" s="45" t="s">
        <v>148</v>
      </c>
      <c r="C946" s="45" t="s">
        <v>115</v>
      </c>
      <c r="D946" s="45"/>
      <c r="E946" s="45">
        <v>6180</v>
      </c>
      <c r="F946">
        <v>10</v>
      </c>
      <c r="G946" t="s">
        <v>945</v>
      </c>
      <c r="H946" t="s">
        <v>876</v>
      </c>
      <c r="I946" t="s">
        <v>75</v>
      </c>
      <c r="J946" t="s">
        <v>116</v>
      </c>
      <c r="K946" t="s">
        <v>564</v>
      </c>
    </row>
    <row r="947" spans="1:11" ht="12.75">
      <c r="A947" s="45">
        <v>92595</v>
      </c>
      <c r="B947" s="45" t="s">
        <v>149</v>
      </c>
      <c r="C947" s="45" t="s">
        <v>115</v>
      </c>
      <c r="D947" s="45"/>
      <c r="E947" s="45">
        <v>8498</v>
      </c>
      <c r="F947">
        <v>10</v>
      </c>
      <c r="G947" t="s">
        <v>945</v>
      </c>
      <c r="H947" t="s">
        <v>876</v>
      </c>
      <c r="I947" t="s">
        <v>75</v>
      </c>
      <c r="J947" t="s">
        <v>116</v>
      </c>
      <c r="K947" t="s">
        <v>536</v>
      </c>
    </row>
    <row r="948" spans="1:11" ht="12.75">
      <c r="A948" s="45">
        <v>92596</v>
      </c>
      <c r="B948" s="45" t="s">
        <v>150</v>
      </c>
      <c r="C948" s="45" t="s">
        <v>115</v>
      </c>
      <c r="D948" s="45"/>
      <c r="E948" s="45">
        <v>10290</v>
      </c>
      <c r="F948">
        <v>10</v>
      </c>
      <c r="G948" t="s">
        <v>945</v>
      </c>
      <c r="H948" t="s">
        <v>876</v>
      </c>
      <c r="I948" t="s">
        <v>75</v>
      </c>
      <c r="J948" t="s">
        <v>116</v>
      </c>
      <c r="K948" t="s">
        <v>536</v>
      </c>
    </row>
    <row r="949" spans="1:11" ht="12.75">
      <c r="A949" s="45">
        <v>92599</v>
      </c>
      <c r="B949" s="45" t="s">
        <v>144</v>
      </c>
      <c r="C949" s="45" t="s">
        <v>115</v>
      </c>
      <c r="D949" s="45"/>
      <c r="E949" s="45">
        <v>6180</v>
      </c>
      <c r="F949">
        <v>10</v>
      </c>
      <c r="G949" t="s">
        <v>945</v>
      </c>
      <c r="H949" t="s">
        <v>876</v>
      </c>
      <c r="I949" t="s">
        <v>75</v>
      </c>
      <c r="J949" t="s">
        <v>116</v>
      </c>
      <c r="K949" t="s">
        <v>536</v>
      </c>
    </row>
    <row r="950" spans="1:11" ht="12.75">
      <c r="A950" s="45">
        <v>92602</v>
      </c>
      <c r="B950" s="45" t="s">
        <v>1436</v>
      </c>
      <c r="C950" s="45" t="s">
        <v>1424</v>
      </c>
      <c r="D950" s="45"/>
      <c r="E950" s="45">
        <v>3965</v>
      </c>
      <c r="F950">
        <v>8</v>
      </c>
      <c r="G950" t="s">
        <v>945</v>
      </c>
      <c r="H950" t="s">
        <v>876</v>
      </c>
      <c r="I950" t="s">
        <v>1425</v>
      </c>
      <c r="J950" t="s">
        <v>1426</v>
      </c>
      <c r="K950" t="s">
        <v>536</v>
      </c>
    </row>
    <row r="951" spans="1:11" ht="12.75">
      <c r="A951" s="45">
        <v>92603</v>
      </c>
      <c r="B951" s="45" t="s">
        <v>1436</v>
      </c>
      <c r="C951" s="45" t="s">
        <v>1424</v>
      </c>
      <c r="D951" s="45"/>
      <c r="E951" s="45">
        <v>6405</v>
      </c>
      <c r="F951">
        <v>8</v>
      </c>
      <c r="G951" t="s">
        <v>945</v>
      </c>
      <c r="H951" t="s">
        <v>876</v>
      </c>
      <c r="I951" t="s">
        <v>1425</v>
      </c>
      <c r="J951" t="s">
        <v>1426</v>
      </c>
      <c r="K951" t="s">
        <v>536</v>
      </c>
    </row>
    <row r="952" spans="1:11" ht="12.75">
      <c r="A952" s="45">
        <v>92604</v>
      </c>
      <c r="B952" s="45" t="s">
        <v>1436</v>
      </c>
      <c r="C952" s="45" t="s">
        <v>1424</v>
      </c>
      <c r="D952" s="45"/>
      <c r="E952" s="45">
        <v>6405</v>
      </c>
      <c r="F952">
        <v>8</v>
      </c>
      <c r="G952" t="s">
        <v>945</v>
      </c>
      <c r="H952" t="s">
        <v>876</v>
      </c>
      <c r="I952" t="s">
        <v>1425</v>
      </c>
      <c r="J952" t="s">
        <v>1426</v>
      </c>
      <c r="K952" t="s">
        <v>536</v>
      </c>
    </row>
    <row r="953" spans="1:11" ht="12.75">
      <c r="A953" s="45">
        <v>92605</v>
      </c>
      <c r="B953" s="45" t="s">
        <v>1437</v>
      </c>
      <c r="C953" s="45" t="s">
        <v>1424</v>
      </c>
      <c r="D953" s="45"/>
      <c r="E953" s="45">
        <v>6180</v>
      </c>
      <c r="F953">
        <v>8</v>
      </c>
      <c r="G953" t="s">
        <v>945</v>
      </c>
      <c r="H953" t="s">
        <v>876</v>
      </c>
      <c r="I953" t="s">
        <v>1425</v>
      </c>
      <c r="J953" t="s">
        <v>1426</v>
      </c>
      <c r="K953" t="s">
        <v>536</v>
      </c>
    </row>
    <row r="954" spans="1:11" ht="12.75">
      <c r="A954" s="45">
        <v>92606</v>
      </c>
      <c r="B954" s="45" t="s">
        <v>1436</v>
      </c>
      <c r="C954" s="45" t="s">
        <v>1424</v>
      </c>
      <c r="D954" s="45"/>
      <c r="E954" s="45">
        <v>7452</v>
      </c>
      <c r="F954">
        <v>8</v>
      </c>
      <c r="G954" t="s">
        <v>945</v>
      </c>
      <c r="H954" t="s">
        <v>876</v>
      </c>
      <c r="I954" t="s">
        <v>1425</v>
      </c>
      <c r="J954" t="s">
        <v>1426</v>
      </c>
      <c r="K954" t="s">
        <v>536</v>
      </c>
    </row>
    <row r="955" spans="1:11" ht="12.75">
      <c r="A955" s="45">
        <v>92607</v>
      </c>
      <c r="B955" s="45" t="s">
        <v>1438</v>
      </c>
      <c r="C955" s="45" t="s">
        <v>1424</v>
      </c>
      <c r="D955" s="45"/>
      <c r="E955" s="45">
        <v>6180</v>
      </c>
      <c r="F955">
        <v>8</v>
      </c>
      <c r="G955" t="s">
        <v>945</v>
      </c>
      <c r="H955" t="s">
        <v>876</v>
      </c>
      <c r="I955" t="s">
        <v>1425</v>
      </c>
      <c r="J955" t="s">
        <v>1426</v>
      </c>
      <c r="K955" t="s">
        <v>536</v>
      </c>
    </row>
    <row r="956" spans="1:11" ht="12.75">
      <c r="A956" s="45">
        <v>92610</v>
      </c>
      <c r="B956" s="45" t="s">
        <v>1439</v>
      </c>
      <c r="C956" s="45" t="s">
        <v>1424</v>
      </c>
      <c r="D956" s="45"/>
      <c r="E956" s="45">
        <v>8008</v>
      </c>
      <c r="F956">
        <v>8</v>
      </c>
      <c r="G956" t="s">
        <v>945</v>
      </c>
      <c r="H956" t="s">
        <v>876</v>
      </c>
      <c r="I956" t="s">
        <v>1425</v>
      </c>
      <c r="J956" t="s">
        <v>1426</v>
      </c>
      <c r="K956" t="s">
        <v>539</v>
      </c>
    </row>
    <row r="957" spans="1:11" ht="12.75">
      <c r="A957" s="45">
        <v>92612</v>
      </c>
      <c r="B957" s="45" t="s">
        <v>1436</v>
      </c>
      <c r="C957" s="45" t="s">
        <v>1424</v>
      </c>
      <c r="D957" s="45"/>
      <c r="E957" s="45">
        <v>5985</v>
      </c>
      <c r="F957">
        <v>8</v>
      </c>
      <c r="G957" t="s">
        <v>945</v>
      </c>
      <c r="H957" t="s">
        <v>876</v>
      </c>
      <c r="I957" t="s">
        <v>1425</v>
      </c>
      <c r="J957" t="s">
        <v>1426</v>
      </c>
      <c r="K957" t="s">
        <v>536</v>
      </c>
    </row>
    <row r="958" spans="1:11" ht="12.75">
      <c r="A958" s="45">
        <v>92614</v>
      </c>
      <c r="B958" s="45" t="s">
        <v>1436</v>
      </c>
      <c r="C958" s="45" t="s">
        <v>1424</v>
      </c>
      <c r="D958" s="45"/>
      <c r="E958" s="45">
        <v>5862</v>
      </c>
      <c r="F958">
        <v>8</v>
      </c>
      <c r="G958" t="s">
        <v>945</v>
      </c>
      <c r="H958" t="s">
        <v>876</v>
      </c>
      <c r="I958" t="s">
        <v>1425</v>
      </c>
      <c r="J958" t="s">
        <v>1426</v>
      </c>
      <c r="K958" t="s">
        <v>536</v>
      </c>
    </row>
    <row r="959" spans="1:11" ht="12.75">
      <c r="A959" s="45">
        <v>92615</v>
      </c>
      <c r="B959" s="45" t="s">
        <v>1437</v>
      </c>
      <c r="C959" s="45" t="s">
        <v>1424</v>
      </c>
      <c r="D959" s="45"/>
      <c r="E959" s="45">
        <v>6180</v>
      </c>
      <c r="F959">
        <v>8</v>
      </c>
      <c r="G959" t="s">
        <v>945</v>
      </c>
      <c r="H959" t="s">
        <v>876</v>
      </c>
      <c r="I959" t="s">
        <v>1425</v>
      </c>
      <c r="J959" t="s">
        <v>1426</v>
      </c>
      <c r="K959" t="s">
        <v>536</v>
      </c>
    </row>
    <row r="960" spans="1:11" ht="12.75">
      <c r="A960" s="45">
        <v>92616</v>
      </c>
      <c r="B960" s="45" t="s">
        <v>1436</v>
      </c>
      <c r="C960" s="45" t="s">
        <v>1424</v>
      </c>
      <c r="D960" s="45"/>
      <c r="E960" s="45">
        <v>6180</v>
      </c>
      <c r="F960">
        <v>8</v>
      </c>
      <c r="G960" t="s">
        <v>945</v>
      </c>
      <c r="H960" t="s">
        <v>876</v>
      </c>
      <c r="I960" t="s">
        <v>1425</v>
      </c>
      <c r="J960" t="s">
        <v>1426</v>
      </c>
      <c r="K960" t="s">
        <v>536</v>
      </c>
    </row>
    <row r="961" spans="1:11" ht="12.75">
      <c r="A961" s="45">
        <v>92618</v>
      </c>
      <c r="B961" s="45" t="s">
        <v>1436</v>
      </c>
      <c r="C961" s="45" t="s">
        <v>1424</v>
      </c>
      <c r="D961" s="45"/>
      <c r="E961" s="45">
        <v>6066</v>
      </c>
      <c r="F961">
        <v>8</v>
      </c>
      <c r="G961" t="s">
        <v>945</v>
      </c>
      <c r="H961" t="s">
        <v>876</v>
      </c>
      <c r="I961" t="s">
        <v>1425</v>
      </c>
      <c r="J961" t="s">
        <v>1426</v>
      </c>
      <c r="K961" t="s">
        <v>536</v>
      </c>
    </row>
    <row r="962" spans="1:11" ht="12.75">
      <c r="A962" s="45">
        <v>92619</v>
      </c>
      <c r="B962" s="45" t="s">
        <v>1436</v>
      </c>
      <c r="C962" s="45" t="s">
        <v>1424</v>
      </c>
      <c r="D962" s="45"/>
      <c r="E962" s="45">
        <v>6180</v>
      </c>
      <c r="F962">
        <v>8</v>
      </c>
      <c r="G962" t="s">
        <v>945</v>
      </c>
      <c r="H962" t="s">
        <v>876</v>
      </c>
      <c r="I962" t="s">
        <v>1425</v>
      </c>
      <c r="J962" t="s">
        <v>1426</v>
      </c>
      <c r="K962" t="s">
        <v>536</v>
      </c>
    </row>
    <row r="963" spans="1:11" ht="12.75">
      <c r="A963" s="45">
        <v>92620</v>
      </c>
      <c r="B963" s="45" t="s">
        <v>1436</v>
      </c>
      <c r="C963" s="45" t="s">
        <v>1424</v>
      </c>
      <c r="D963" s="45"/>
      <c r="E963" s="45">
        <v>7607</v>
      </c>
      <c r="F963">
        <v>8</v>
      </c>
      <c r="G963" t="s">
        <v>945</v>
      </c>
      <c r="H963" t="s">
        <v>876</v>
      </c>
      <c r="I963" t="s">
        <v>1425</v>
      </c>
      <c r="J963" t="s">
        <v>1426</v>
      </c>
      <c r="K963" t="s">
        <v>536</v>
      </c>
    </row>
    <row r="964" spans="1:11" ht="12.75">
      <c r="A964" s="45">
        <v>92623</v>
      </c>
      <c r="B964" s="45" t="s">
        <v>1436</v>
      </c>
      <c r="C964" s="45" t="s">
        <v>1424</v>
      </c>
      <c r="D964" s="45"/>
      <c r="E964" s="45">
        <v>6180</v>
      </c>
      <c r="F964">
        <v>8</v>
      </c>
      <c r="G964" t="s">
        <v>945</v>
      </c>
      <c r="H964" t="s">
        <v>876</v>
      </c>
      <c r="I964" t="s">
        <v>1425</v>
      </c>
      <c r="J964" t="s">
        <v>1426</v>
      </c>
      <c r="K964" t="s">
        <v>536</v>
      </c>
    </row>
    <row r="965" spans="1:11" ht="12.75">
      <c r="A965" s="45">
        <v>92624</v>
      </c>
      <c r="B965" s="45" t="s">
        <v>274</v>
      </c>
      <c r="C965" s="45" t="s">
        <v>1424</v>
      </c>
      <c r="D965" s="45"/>
      <c r="E965" s="45">
        <v>5888</v>
      </c>
      <c r="F965">
        <v>13</v>
      </c>
      <c r="G965" t="s">
        <v>275</v>
      </c>
      <c r="H965" t="s">
        <v>876</v>
      </c>
      <c r="I965" t="s">
        <v>1425</v>
      </c>
      <c r="J965" t="s">
        <v>1426</v>
      </c>
      <c r="K965" t="s">
        <v>536</v>
      </c>
    </row>
    <row r="966" spans="1:11" ht="12.75">
      <c r="A966" s="45">
        <v>92625</v>
      </c>
      <c r="B966" s="45" t="s">
        <v>1440</v>
      </c>
      <c r="C966" s="45" t="s">
        <v>1424</v>
      </c>
      <c r="D966" s="45"/>
      <c r="E966" s="45">
        <v>7134</v>
      </c>
      <c r="F966">
        <v>8</v>
      </c>
      <c r="G966" t="s">
        <v>945</v>
      </c>
      <c r="H966" t="s">
        <v>876</v>
      </c>
      <c r="I966" t="s">
        <v>1425</v>
      </c>
      <c r="J966" t="s">
        <v>1426</v>
      </c>
      <c r="K966" t="s">
        <v>536</v>
      </c>
    </row>
    <row r="967" spans="1:11" ht="12.75">
      <c r="A967" s="45">
        <v>92626</v>
      </c>
      <c r="B967" s="45" t="s">
        <v>1441</v>
      </c>
      <c r="C967" s="45" t="s">
        <v>1424</v>
      </c>
      <c r="D967" s="45"/>
      <c r="E967" s="45">
        <v>6161</v>
      </c>
      <c r="F967">
        <v>8</v>
      </c>
      <c r="G967" t="s">
        <v>945</v>
      </c>
      <c r="H967" t="s">
        <v>876</v>
      </c>
      <c r="I967" t="s">
        <v>1425</v>
      </c>
      <c r="J967" t="s">
        <v>1426</v>
      </c>
      <c r="K967" t="s">
        <v>536</v>
      </c>
    </row>
    <row r="968" spans="1:11" ht="12.75">
      <c r="A968" s="45">
        <v>92627</v>
      </c>
      <c r="B968" s="45" t="s">
        <v>1441</v>
      </c>
      <c r="C968" s="45" t="s">
        <v>1424</v>
      </c>
      <c r="D968" s="45"/>
      <c r="E968" s="45">
        <v>4818</v>
      </c>
      <c r="F968">
        <v>8</v>
      </c>
      <c r="G968" t="s">
        <v>945</v>
      </c>
      <c r="H968" t="s">
        <v>876</v>
      </c>
      <c r="I968" t="s">
        <v>1425</v>
      </c>
      <c r="J968" t="s">
        <v>1426</v>
      </c>
      <c r="K968" t="s">
        <v>536</v>
      </c>
    </row>
    <row r="969" spans="1:11" ht="12.75">
      <c r="A969" s="45">
        <v>92628</v>
      </c>
      <c r="B969" s="45" t="s">
        <v>1441</v>
      </c>
      <c r="C969" s="45" t="s">
        <v>1424</v>
      </c>
      <c r="D969" s="45"/>
      <c r="E969" s="45">
        <v>6180</v>
      </c>
      <c r="F969">
        <v>8</v>
      </c>
      <c r="G969" t="s">
        <v>945</v>
      </c>
      <c r="H969" t="s">
        <v>876</v>
      </c>
      <c r="I969" t="s">
        <v>1425</v>
      </c>
      <c r="J969" t="s">
        <v>1426</v>
      </c>
      <c r="K969" t="s">
        <v>536</v>
      </c>
    </row>
    <row r="970" spans="1:11" ht="12.75">
      <c r="A970" s="45">
        <v>92629</v>
      </c>
      <c r="B970" s="45" t="s">
        <v>276</v>
      </c>
      <c r="C970" s="45" t="s">
        <v>1424</v>
      </c>
      <c r="D970" s="45"/>
      <c r="E970" s="45">
        <v>5394</v>
      </c>
      <c r="F970">
        <v>13</v>
      </c>
      <c r="G970" t="s">
        <v>275</v>
      </c>
      <c r="H970" t="s">
        <v>876</v>
      </c>
      <c r="I970" t="s">
        <v>1425</v>
      </c>
      <c r="J970" t="s">
        <v>1426</v>
      </c>
      <c r="K970" t="s">
        <v>536</v>
      </c>
    </row>
    <row r="971" spans="1:11" ht="12.75">
      <c r="A971" s="45">
        <v>92630</v>
      </c>
      <c r="B971" s="45" t="s">
        <v>1442</v>
      </c>
      <c r="C971" s="45" t="s">
        <v>1424</v>
      </c>
      <c r="D971" s="45"/>
      <c r="E971" s="45">
        <v>8802</v>
      </c>
      <c r="F971">
        <v>8</v>
      </c>
      <c r="G971" t="s">
        <v>945</v>
      </c>
      <c r="H971" t="s">
        <v>876</v>
      </c>
      <c r="I971" t="s">
        <v>1425</v>
      </c>
      <c r="J971" t="s">
        <v>1426</v>
      </c>
      <c r="K971" t="s">
        <v>536</v>
      </c>
    </row>
    <row r="972" spans="1:11" ht="12.75">
      <c r="A972" s="45">
        <v>92646</v>
      </c>
      <c r="B972" s="45" t="s">
        <v>1437</v>
      </c>
      <c r="C972" s="45" t="s">
        <v>1424</v>
      </c>
      <c r="D972" s="45"/>
      <c r="E972" s="45">
        <v>6301</v>
      </c>
      <c r="F972">
        <v>8</v>
      </c>
      <c r="G972" t="s">
        <v>945</v>
      </c>
      <c r="H972" t="s">
        <v>876</v>
      </c>
      <c r="I972" t="s">
        <v>1425</v>
      </c>
      <c r="J972" t="s">
        <v>1426</v>
      </c>
      <c r="K972" t="s">
        <v>564</v>
      </c>
    </row>
    <row r="973" spans="1:11" ht="12.75">
      <c r="A973" s="45">
        <v>92647</v>
      </c>
      <c r="B973" s="45" t="s">
        <v>1437</v>
      </c>
      <c r="C973" s="45" t="s">
        <v>1424</v>
      </c>
      <c r="D973" s="45"/>
      <c r="E973" s="45">
        <v>5557</v>
      </c>
      <c r="F973">
        <v>8</v>
      </c>
      <c r="G973" t="s">
        <v>945</v>
      </c>
      <c r="H973" t="s">
        <v>876</v>
      </c>
      <c r="I973" t="s">
        <v>1425</v>
      </c>
      <c r="J973" t="s">
        <v>1426</v>
      </c>
      <c r="K973" t="s">
        <v>536</v>
      </c>
    </row>
    <row r="974" spans="1:11" ht="12.75">
      <c r="A974" s="45">
        <v>92648</v>
      </c>
      <c r="B974" s="45" t="s">
        <v>1437</v>
      </c>
      <c r="C974" s="45" t="s">
        <v>1424</v>
      </c>
      <c r="D974" s="45"/>
      <c r="E974" s="45">
        <v>5123</v>
      </c>
      <c r="F974">
        <v>8</v>
      </c>
      <c r="G974" t="s">
        <v>945</v>
      </c>
      <c r="H974" t="s">
        <v>876</v>
      </c>
      <c r="I974" t="s">
        <v>1425</v>
      </c>
      <c r="J974" t="s">
        <v>1426</v>
      </c>
      <c r="K974" t="s">
        <v>564</v>
      </c>
    </row>
    <row r="975" spans="1:11" ht="12.75">
      <c r="A975" s="45">
        <v>92649</v>
      </c>
      <c r="B975" s="45" t="s">
        <v>1437</v>
      </c>
      <c r="C975" s="45" t="s">
        <v>1424</v>
      </c>
      <c r="D975" s="45"/>
      <c r="E975" s="45">
        <v>6529</v>
      </c>
      <c r="F975">
        <v>8</v>
      </c>
      <c r="G975" t="s">
        <v>945</v>
      </c>
      <c r="H975" t="s">
        <v>876</v>
      </c>
      <c r="I975" t="s">
        <v>1425</v>
      </c>
      <c r="J975" t="s">
        <v>1426</v>
      </c>
      <c r="K975" t="s">
        <v>536</v>
      </c>
    </row>
    <row r="976" spans="1:11" ht="12.75">
      <c r="A976" s="45">
        <v>92650</v>
      </c>
      <c r="B976" s="45" t="s">
        <v>1443</v>
      </c>
      <c r="C976" s="45" t="s">
        <v>1424</v>
      </c>
      <c r="D976" s="45"/>
      <c r="E976" s="45">
        <v>6180</v>
      </c>
      <c r="F976">
        <v>8</v>
      </c>
      <c r="G976" t="s">
        <v>945</v>
      </c>
      <c r="H976" t="s">
        <v>876</v>
      </c>
      <c r="I976" t="s">
        <v>1425</v>
      </c>
      <c r="J976" t="s">
        <v>1426</v>
      </c>
      <c r="K976" t="s">
        <v>536</v>
      </c>
    </row>
    <row r="977" spans="1:11" ht="12.75">
      <c r="A977" s="45">
        <v>92651</v>
      </c>
      <c r="B977" s="45" t="s">
        <v>1444</v>
      </c>
      <c r="C977" s="45" t="s">
        <v>1424</v>
      </c>
      <c r="D977" s="45"/>
      <c r="E977" s="45">
        <v>6130</v>
      </c>
      <c r="F977">
        <v>8</v>
      </c>
      <c r="G977" t="s">
        <v>945</v>
      </c>
      <c r="H977" t="s">
        <v>876</v>
      </c>
      <c r="I977" t="s">
        <v>1425</v>
      </c>
      <c r="J977" t="s">
        <v>1426</v>
      </c>
      <c r="K977" t="s">
        <v>564</v>
      </c>
    </row>
    <row r="978" spans="1:11" ht="12.75">
      <c r="A978" s="45">
        <v>92652</v>
      </c>
      <c r="B978" s="45" t="s">
        <v>1444</v>
      </c>
      <c r="C978" s="45" t="s">
        <v>1424</v>
      </c>
      <c r="D978" s="45"/>
      <c r="E978" s="45">
        <v>6180</v>
      </c>
      <c r="F978">
        <v>8</v>
      </c>
      <c r="G978" t="s">
        <v>945</v>
      </c>
      <c r="H978" t="s">
        <v>876</v>
      </c>
      <c r="I978" t="s">
        <v>1425</v>
      </c>
      <c r="J978" t="s">
        <v>1426</v>
      </c>
      <c r="K978" t="s">
        <v>536</v>
      </c>
    </row>
    <row r="979" spans="1:11" ht="12.75">
      <c r="A979" s="45">
        <v>92653</v>
      </c>
      <c r="B979" s="45" t="s">
        <v>1445</v>
      </c>
      <c r="C979" s="45" t="s">
        <v>1424</v>
      </c>
      <c r="D979" s="45"/>
      <c r="E979" s="45">
        <v>6636</v>
      </c>
      <c r="F979">
        <v>8</v>
      </c>
      <c r="G979" t="s">
        <v>945</v>
      </c>
      <c r="H979" t="s">
        <v>876</v>
      </c>
      <c r="I979" t="s">
        <v>1425</v>
      </c>
      <c r="J979" t="s">
        <v>1426</v>
      </c>
      <c r="K979" t="s">
        <v>539</v>
      </c>
    </row>
    <row r="980" spans="1:11" ht="12.75">
      <c r="A980" s="45">
        <v>92654</v>
      </c>
      <c r="B980" s="45" t="s">
        <v>1445</v>
      </c>
      <c r="C980" s="45" t="s">
        <v>1424</v>
      </c>
      <c r="D980" s="45"/>
      <c r="E980" s="45">
        <v>6180</v>
      </c>
      <c r="F980">
        <v>8</v>
      </c>
      <c r="G980" t="s">
        <v>945</v>
      </c>
      <c r="H980" t="s">
        <v>876</v>
      </c>
      <c r="I980" t="s">
        <v>1425</v>
      </c>
      <c r="J980" t="s">
        <v>1426</v>
      </c>
      <c r="K980" t="s">
        <v>539</v>
      </c>
    </row>
    <row r="981" spans="1:11" ht="12.75">
      <c r="A981" s="45">
        <v>92655</v>
      </c>
      <c r="B981" s="45" t="s">
        <v>1446</v>
      </c>
      <c r="C981" s="45" t="s">
        <v>1424</v>
      </c>
      <c r="D981" s="45"/>
      <c r="E981" s="45">
        <v>5089</v>
      </c>
      <c r="F981">
        <v>8</v>
      </c>
      <c r="G981" t="s">
        <v>945</v>
      </c>
      <c r="H981" t="s">
        <v>876</v>
      </c>
      <c r="I981" t="s">
        <v>1425</v>
      </c>
      <c r="J981" t="s">
        <v>1426</v>
      </c>
      <c r="K981" t="s">
        <v>536</v>
      </c>
    </row>
    <row r="982" spans="1:11" ht="12.75">
      <c r="A982" s="45">
        <v>92656</v>
      </c>
      <c r="B982" s="45" t="s">
        <v>1447</v>
      </c>
      <c r="C982" s="45" t="s">
        <v>1424</v>
      </c>
      <c r="D982" s="45"/>
      <c r="E982" s="45">
        <v>5041</v>
      </c>
      <c r="F982">
        <v>8</v>
      </c>
      <c r="G982" t="s">
        <v>945</v>
      </c>
      <c r="H982" t="s">
        <v>876</v>
      </c>
      <c r="I982" t="s">
        <v>1425</v>
      </c>
      <c r="J982" t="s">
        <v>1426</v>
      </c>
      <c r="K982" t="s">
        <v>564</v>
      </c>
    </row>
    <row r="983" spans="1:11" ht="12.75">
      <c r="A983" s="45">
        <v>92657</v>
      </c>
      <c r="B983" s="45" t="s">
        <v>1448</v>
      </c>
      <c r="C983" s="45" t="s">
        <v>1424</v>
      </c>
      <c r="D983" s="45"/>
      <c r="E983" s="45">
        <v>4791</v>
      </c>
      <c r="F983">
        <v>8</v>
      </c>
      <c r="G983" t="s">
        <v>945</v>
      </c>
      <c r="H983" t="s">
        <v>876</v>
      </c>
      <c r="I983" t="s">
        <v>1425</v>
      </c>
      <c r="J983" t="s">
        <v>1426</v>
      </c>
      <c r="K983" t="s">
        <v>539</v>
      </c>
    </row>
    <row r="984" spans="1:11" ht="12.75">
      <c r="A984" s="45">
        <v>92658</v>
      </c>
      <c r="B984" s="45" t="s">
        <v>1449</v>
      </c>
      <c r="C984" s="45" t="s">
        <v>1424</v>
      </c>
      <c r="D984" s="45"/>
      <c r="E984" s="45">
        <v>6180</v>
      </c>
      <c r="F984">
        <v>8</v>
      </c>
      <c r="G984" t="s">
        <v>945</v>
      </c>
      <c r="H984" t="s">
        <v>876</v>
      </c>
      <c r="I984" t="s">
        <v>1425</v>
      </c>
      <c r="J984" t="s">
        <v>1426</v>
      </c>
      <c r="K984" t="s">
        <v>536</v>
      </c>
    </row>
    <row r="985" spans="1:11" ht="12.75">
      <c r="A985" s="45">
        <v>92659</v>
      </c>
      <c r="B985" s="45" t="s">
        <v>1449</v>
      </c>
      <c r="C985" s="45" t="s">
        <v>1424</v>
      </c>
      <c r="D985" s="45"/>
      <c r="E985" s="45">
        <v>6180</v>
      </c>
      <c r="F985">
        <v>8</v>
      </c>
      <c r="G985" t="s">
        <v>945</v>
      </c>
      <c r="H985" t="s">
        <v>876</v>
      </c>
      <c r="I985" t="s">
        <v>1425</v>
      </c>
      <c r="J985" t="s">
        <v>1426</v>
      </c>
      <c r="K985" t="s">
        <v>536</v>
      </c>
    </row>
    <row r="986" spans="1:11" ht="12.75">
      <c r="A986" s="45">
        <v>92660</v>
      </c>
      <c r="B986" s="45" t="s">
        <v>1449</v>
      </c>
      <c r="C986" s="45" t="s">
        <v>1424</v>
      </c>
      <c r="D986" s="45"/>
      <c r="E986" s="45">
        <v>9502</v>
      </c>
      <c r="F986">
        <v>8</v>
      </c>
      <c r="G986" t="s">
        <v>945</v>
      </c>
      <c r="H986" t="s">
        <v>876</v>
      </c>
      <c r="I986" t="s">
        <v>1425</v>
      </c>
      <c r="J986" t="s">
        <v>1426</v>
      </c>
      <c r="K986" t="s">
        <v>536</v>
      </c>
    </row>
    <row r="987" spans="1:11" ht="12.75">
      <c r="A987" s="45">
        <v>92661</v>
      </c>
      <c r="B987" s="45" t="s">
        <v>1449</v>
      </c>
      <c r="C987" s="45" t="s">
        <v>1424</v>
      </c>
      <c r="D987" s="45"/>
      <c r="E987" s="45">
        <v>5646</v>
      </c>
      <c r="F987">
        <v>8</v>
      </c>
      <c r="G987" t="s">
        <v>945</v>
      </c>
      <c r="H987" t="s">
        <v>876</v>
      </c>
      <c r="I987" t="s">
        <v>1425</v>
      </c>
      <c r="J987" t="s">
        <v>1426</v>
      </c>
      <c r="K987" t="s">
        <v>536</v>
      </c>
    </row>
    <row r="988" spans="1:11" ht="12.75">
      <c r="A988" s="45">
        <v>92662</v>
      </c>
      <c r="B988" s="45" t="s">
        <v>1449</v>
      </c>
      <c r="C988" s="45" t="s">
        <v>1424</v>
      </c>
      <c r="D988" s="45"/>
      <c r="E988" s="45">
        <v>4966</v>
      </c>
      <c r="F988">
        <v>8</v>
      </c>
      <c r="G988" t="s">
        <v>945</v>
      </c>
      <c r="H988" t="s">
        <v>876</v>
      </c>
      <c r="I988" t="s">
        <v>1425</v>
      </c>
      <c r="J988" t="s">
        <v>1426</v>
      </c>
      <c r="K988" t="s">
        <v>536</v>
      </c>
    </row>
    <row r="989" spans="1:11" ht="12.75">
      <c r="A989" s="45">
        <v>92663</v>
      </c>
      <c r="B989" s="45" t="s">
        <v>1449</v>
      </c>
      <c r="C989" s="45" t="s">
        <v>1424</v>
      </c>
      <c r="D989" s="45"/>
      <c r="E989" s="45">
        <v>6166</v>
      </c>
      <c r="F989">
        <v>8</v>
      </c>
      <c r="G989" t="s">
        <v>945</v>
      </c>
      <c r="H989" t="s">
        <v>876</v>
      </c>
      <c r="I989" t="s">
        <v>1425</v>
      </c>
      <c r="J989" t="s">
        <v>1426</v>
      </c>
      <c r="K989" t="s">
        <v>536</v>
      </c>
    </row>
    <row r="990" spans="1:11" ht="12.75">
      <c r="A990" s="45">
        <v>92672</v>
      </c>
      <c r="B990" s="45" t="s">
        <v>1450</v>
      </c>
      <c r="C990" s="45" t="s">
        <v>1424</v>
      </c>
      <c r="D990" s="45"/>
      <c r="E990" s="45">
        <v>4743</v>
      </c>
      <c r="F990">
        <v>13</v>
      </c>
      <c r="G990" t="s">
        <v>275</v>
      </c>
      <c r="H990" t="s">
        <v>876</v>
      </c>
      <c r="I990" t="s">
        <v>1425</v>
      </c>
      <c r="J990" t="s">
        <v>1426</v>
      </c>
      <c r="K990" t="s">
        <v>536</v>
      </c>
    </row>
    <row r="991" spans="1:11" ht="12.75">
      <c r="A991" s="45">
        <v>92673</v>
      </c>
      <c r="B991" s="45" t="s">
        <v>1450</v>
      </c>
      <c r="C991" s="45" t="s">
        <v>1424</v>
      </c>
      <c r="D991" s="45"/>
      <c r="E991" s="45">
        <v>6398</v>
      </c>
      <c r="F991">
        <v>13</v>
      </c>
      <c r="G991" t="s">
        <v>275</v>
      </c>
      <c r="H991" t="s">
        <v>876</v>
      </c>
      <c r="I991" t="s">
        <v>1425</v>
      </c>
      <c r="J991" t="s">
        <v>1426</v>
      </c>
      <c r="K991" t="s">
        <v>536</v>
      </c>
    </row>
    <row r="992" spans="1:11" ht="12.75">
      <c r="A992" s="45">
        <v>92674</v>
      </c>
      <c r="B992" s="45" t="s">
        <v>1450</v>
      </c>
      <c r="C992" s="45" t="s">
        <v>1424</v>
      </c>
      <c r="D992" s="45"/>
      <c r="E992" s="45">
        <v>6180</v>
      </c>
      <c r="F992">
        <v>8</v>
      </c>
      <c r="G992" t="s">
        <v>945</v>
      </c>
      <c r="H992" t="s">
        <v>876</v>
      </c>
      <c r="I992" t="s">
        <v>1425</v>
      </c>
      <c r="J992" t="s">
        <v>1426</v>
      </c>
      <c r="K992" t="s">
        <v>536</v>
      </c>
    </row>
    <row r="993" spans="1:11" ht="12.75">
      <c r="A993" s="45">
        <v>92675</v>
      </c>
      <c r="B993" s="45" t="s">
        <v>1456</v>
      </c>
      <c r="C993" s="45" t="s">
        <v>1424</v>
      </c>
      <c r="D993" s="45"/>
      <c r="E993" s="45">
        <v>9363</v>
      </c>
      <c r="F993">
        <v>13</v>
      </c>
      <c r="G993" t="s">
        <v>275</v>
      </c>
      <c r="H993" t="s">
        <v>876</v>
      </c>
      <c r="I993" t="s">
        <v>1425</v>
      </c>
      <c r="J993" t="s">
        <v>1426</v>
      </c>
      <c r="K993" t="s">
        <v>539</v>
      </c>
    </row>
    <row r="994" spans="1:11" ht="12.75">
      <c r="A994" s="45">
        <v>92676</v>
      </c>
      <c r="B994" s="45" t="s">
        <v>1451</v>
      </c>
      <c r="C994" s="45" t="s">
        <v>1424</v>
      </c>
      <c r="D994" s="45"/>
      <c r="E994" s="45">
        <v>7408</v>
      </c>
      <c r="F994">
        <v>8</v>
      </c>
      <c r="G994" t="s">
        <v>945</v>
      </c>
      <c r="H994" t="s">
        <v>876</v>
      </c>
      <c r="I994" t="s">
        <v>1425</v>
      </c>
      <c r="J994" t="s">
        <v>1426</v>
      </c>
      <c r="K994" t="s">
        <v>536</v>
      </c>
    </row>
    <row r="995" spans="1:11" ht="12.75">
      <c r="A995" s="45">
        <v>92677</v>
      </c>
      <c r="B995" s="45" t="s">
        <v>1438</v>
      </c>
      <c r="C995" s="45" t="s">
        <v>1424</v>
      </c>
      <c r="D995" s="45"/>
      <c r="E995" s="45">
        <v>8127</v>
      </c>
      <c r="F995">
        <v>13</v>
      </c>
      <c r="G995" t="s">
        <v>275</v>
      </c>
      <c r="H995" t="s">
        <v>876</v>
      </c>
      <c r="I995" t="s">
        <v>1425</v>
      </c>
      <c r="J995" t="s">
        <v>1426</v>
      </c>
      <c r="K995" t="s">
        <v>539</v>
      </c>
    </row>
    <row r="996" spans="1:11" ht="12.75">
      <c r="A996" s="45">
        <v>92678</v>
      </c>
      <c r="B996" s="45" t="s">
        <v>1452</v>
      </c>
      <c r="C996" s="45" t="s">
        <v>1424</v>
      </c>
      <c r="D996" s="45"/>
      <c r="E996" s="45">
        <v>10282</v>
      </c>
      <c r="F996">
        <v>8</v>
      </c>
      <c r="G996" t="s">
        <v>945</v>
      </c>
      <c r="H996" t="s">
        <v>876</v>
      </c>
      <c r="I996" t="s">
        <v>1425</v>
      </c>
      <c r="J996" t="s">
        <v>1426</v>
      </c>
      <c r="K996" t="s">
        <v>536</v>
      </c>
    </row>
    <row r="997" spans="1:11" ht="12.75">
      <c r="A997" s="45">
        <v>92679</v>
      </c>
      <c r="B997" s="45" t="s">
        <v>1452</v>
      </c>
      <c r="C997" s="45" t="s">
        <v>1424</v>
      </c>
      <c r="D997" s="45"/>
      <c r="E997" s="45">
        <v>14706</v>
      </c>
      <c r="F997">
        <v>8</v>
      </c>
      <c r="G997" t="s">
        <v>945</v>
      </c>
      <c r="H997" t="s">
        <v>876</v>
      </c>
      <c r="I997" t="s">
        <v>1425</v>
      </c>
      <c r="J997" t="s">
        <v>1426</v>
      </c>
      <c r="K997" t="s">
        <v>539</v>
      </c>
    </row>
    <row r="998" spans="1:11" ht="12.75">
      <c r="A998" s="45">
        <v>92683</v>
      </c>
      <c r="B998" s="45" t="s">
        <v>1453</v>
      </c>
      <c r="C998" s="45" t="s">
        <v>1424</v>
      </c>
      <c r="D998" s="45"/>
      <c r="E998" s="45">
        <v>6436</v>
      </c>
      <c r="F998">
        <v>8</v>
      </c>
      <c r="G998" t="s">
        <v>945</v>
      </c>
      <c r="H998" t="s">
        <v>876</v>
      </c>
      <c r="I998" t="s">
        <v>1425</v>
      </c>
      <c r="J998" t="s">
        <v>1426</v>
      </c>
      <c r="K998" t="s">
        <v>536</v>
      </c>
    </row>
    <row r="999" spans="1:11" ht="12.75">
      <c r="A999" s="45">
        <v>92684</v>
      </c>
      <c r="B999" s="45" t="s">
        <v>1453</v>
      </c>
      <c r="C999" s="45" t="s">
        <v>1424</v>
      </c>
      <c r="D999" s="45"/>
      <c r="E999" s="45">
        <v>6180</v>
      </c>
      <c r="F999">
        <v>8</v>
      </c>
      <c r="G999" t="s">
        <v>945</v>
      </c>
      <c r="H999" t="s">
        <v>876</v>
      </c>
      <c r="I999" t="s">
        <v>1425</v>
      </c>
      <c r="J999" t="s">
        <v>1426</v>
      </c>
      <c r="K999" t="s">
        <v>536</v>
      </c>
    </row>
    <row r="1000" spans="1:11" ht="12.75">
      <c r="A1000" s="45">
        <v>92685</v>
      </c>
      <c r="B1000" s="45" t="s">
        <v>1453</v>
      </c>
      <c r="C1000" s="45" t="s">
        <v>1424</v>
      </c>
      <c r="D1000" s="45"/>
      <c r="E1000" s="45">
        <v>6180</v>
      </c>
      <c r="F1000">
        <v>8</v>
      </c>
      <c r="G1000" t="s">
        <v>945</v>
      </c>
      <c r="H1000" t="s">
        <v>876</v>
      </c>
      <c r="I1000" t="s">
        <v>1425</v>
      </c>
      <c r="J1000" t="s">
        <v>1426</v>
      </c>
      <c r="K1000" t="s">
        <v>536</v>
      </c>
    </row>
    <row r="1001" spans="1:11" ht="12.75">
      <c r="A1001" s="45">
        <v>92688</v>
      </c>
      <c r="B1001" s="45" t="s">
        <v>1454</v>
      </c>
      <c r="C1001" s="45" t="s">
        <v>1424</v>
      </c>
      <c r="D1001" s="45"/>
      <c r="E1001" s="45">
        <v>6579</v>
      </c>
      <c r="F1001">
        <v>8</v>
      </c>
      <c r="G1001" t="s">
        <v>945</v>
      </c>
      <c r="H1001" t="s">
        <v>876</v>
      </c>
      <c r="I1001" t="s">
        <v>1425</v>
      </c>
      <c r="J1001" t="s">
        <v>1426</v>
      </c>
      <c r="K1001" t="s">
        <v>564</v>
      </c>
    </row>
    <row r="1002" spans="1:11" ht="12.75">
      <c r="A1002" s="45">
        <v>92690</v>
      </c>
      <c r="B1002" s="45" t="s">
        <v>1455</v>
      </c>
      <c r="C1002" s="45" t="s">
        <v>1424</v>
      </c>
      <c r="D1002" s="45"/>
      <c r="E1002" s="45">
        <v>6180</v>
      </c>
      <c r="F1002">
        <v>8</v>
      </c>
      <c r="G1002" t="s">
        <v>945</v>
      </c>
      <c r="H1002" t="s">
        <v>876</v>
      </c>
      <c r="I1002" t="s">
        <v>1425</v>
      </c>
      <c r="J1002" t="s">
        <v>1426</v>
      </c>
      <c r="K1002" t="s">
        <v>536</v>
      </c>
    </row>
    <row r="1003" spans="1:11" ht="12.75">
      <c r="A1003" s="45">
        <v>92691</v>
      </c>
      <c r="B1003" s="45" t="s">
        <v>1455</v>
      </c>
      <c r="C1003" s="45" t="s">
        <v>1424</v>
      </c>
      <c r="D1003" s="45"/>
      <c r="E1003" s="45">
        <v>7590</v>
      </c>
      <c r="F1003">
        <v>13</v>
      </c>
      <c r="G1003" t="s">
        <v>275</v>
      </c>
      <c r="H1003" t="s">
        <v>876</v>
      </c>
      <c r="I1003" t="s">
        <v>1425</v>
      </c>
      <c r="J1003" t="s">
        <v>1426</v>
      </c>
      <c r="K1003" t="s">
        <v>539</v>
      </c>
    </row>
    <row r="1004" spans="1:11" ht="12.75">
      <c r="A1004" s="45">
        <v>92692</v>
      </c>
      <c r="B1004" s="45" t="s">
        <v>1455</v>
      </c>
      <c r="C1004" s="45" t="s">
        <v>1424</v>
      </c>
      <c r="D1004" s="45"/>
      <c r="E1004" s="45">
        <v>7129</v>
      </c>
      <c r="F1004">
        <v>13</v>
      </c>
      <c r="G1004" t="s">
        <v>275</v>
      </c>
      <c r="H1004" t="s">
        <v>876</v>
      </c>
      <c r="I1004" t="s">
        <v>1425</v>
      </c>
      <c r="J1004" t="s">
        <v>1426</v>
      </c>
      <c r="K1004" t="s">
        <v>539</v>
      </c>
    </row>
    <row r="1005" spans="1:11" ht="12.75">
      <c r="A1005" s="45">
        <v>92693</v>
      </c>
      <c r="B1005" s="45" t="s">
        <v>1456</v>
      </c>
      <c r="C1005" s="45" t="s">
        <v>1424</v>
      </c>
      <c r="D1005" s="45"/>
      <c r="E1005" s="45">
        <v>6180</v>
      </c>
      <c r="F1005">
        <v>8</v>
      </c>
      <c r="G1005" t="s">
        <v>945</v>
      </c>
      <c r="H1005" t="s">
        <v>876</v>
      </c>
      <c r="I1005" t="s">
        <v>1425</v>
      </c>
      <c r="J1005" t="s">
        <v>1426</v>
      </c>
      <c r="K1005" t="s">
        <v>536</v>
      </c>
    </row>
    <row r="1006" spans="1:11" ht="12.75">
      <c r="A1006" s="45">
        <v>92697</v>
      </c>
      <c r="B1006" s="45" t="s">
        <v>1436</v>
      </c>
      <c r="C1006" s="45" t="s">
        <v>1424</v>
      </c>
      <c r="D1006" s="45"/>
      <c r="E1006" s="45">
        <v>6180</v>
      </c>
      <c r="F1006">
        <v>8</v>
      </c>
      <c r="G1006" t="s">
        <v>945</v>
      </c>
      <c r="H1006" t="s">
        <v>876</v>
      </c>
      <c r="I1006" t="s">
        <v>1425</v>
      </c>
      <c r="J1006" t="s">
        <v>1426</v>
      </c>
      <c r="K1006" t="s">
        <v>536</v>
      </c>
    </row>
    <row r="1007" spans="1:11" ht="12.75">
      <c r="A1007" s="45">
        <v>92698</v>
      </c>
      <c r="B1007" s="45" t="s">
        <v>1436</v>
      </c>
      <c r="C1007" s="45" t="s">
        <v>1424</v>
      </c>
      <c r="D1007" s="45"/>
      <c r="E1007" s="45">
        <v>6180</v>
      </c>
      <c r="F1007">
        <v>8</v>
      </c>
      <c r="G1007" t="s">
        <v>945</v>
      </c>
      <c r="H1007" t="s">
        <v>876</v>
      </c>
      <c r="I1007" t="s">
        <v>1425</v>
      </c>
      <c r="J1007" t="s">
        <v>1426</v>
      </c>
      <c r="K1007" t="s">
        <v>536</v>
      </c>
    </row>
    <row r="1008" spans="1:11" ht="12.75">
      <c r="A1008" s="45">
        <v>92701</v>
      </c>
      <c r="B1008" s="45" t="s">
        <v>1457</v>
      </c>
      <c r="C1008" s="45" t="s">
        <v>1424</v>
      </c>
      <c r="D1008" s="45"/>
      <c r="E1008" s="45">
        <v>4168</v>
      </c>
      <c r="F1008">
        <v>8</v>
      </c>
      <c r="G1008" t="s">
        <v>945</v>
      </c>
      <c r="H1008" t="s">
        <v>876</v>
      </c>
      <c r="I1008" t="s">
        <v>1425</v>
      </c>
      <c r="J1008" t="s">
        <v>1426</v>
      </c>
      <c r="K1008" t="s">
        <v>536</v>
      </c>
    </row>
    <row r="1009" spans="1:11" ht="12.75">
      <c r="A1009" s="45">
        <v>92702</v>
      </c>
      <c r="B1009" s="45" t="s">
        <v>1457</v>
      </c>
      <c r="C1009" s="45" t="s">
        <v>1424</v>
      </c>
      <c r="D1009" s="45"/>
      <c r="E1009" s="45">
        <v>6180</v>
      </c>
      <c r="F1009">
        <v>8</v>
      </c>
      <c r="G1009" t="s">
        <v>945</v>
      </c>
      <c r="H1009" t="s">
        <v>876</v>
      </c>
      <c r="I1009" t="s">
        <v>1425</v>
      </c>
      <c r="J1009" t="s">
        <v>1426</v>
      </c>
      <c r="K1009" t="s">
        <v>536</v>
      </c>
    </row>
    <row r="1010" spans="1:11" ht="12.75">
      <c r="A1010" s="45">
        <v>92703</v>
      </c>
      <c r="B1010" s="45" t="s">
        <v>1457</v>
      </c>
      <c r="C1010" s="45" t="s">
        <v>1424</v>
      </c>
      <c r="D1010" s="45"/>
      <c r="E1010" s="45">
        <v>5614</v>
      </c>
      <c r="F1010">
        <v>8</v>
      </c>
      <c r="G1010" t="s">
        <v>945</v>
      </c>
      <c r="H1010" t="s">
        <v>876</v>
      </c>
      <c r="I1010" t="s">
        <v>1425</v>
      </c>
      <c r="J1010" t="s">
        <v>1426</v>
      </c>
      <c r="K1010" t="s">
        <v>564</v>
      </c>
    </row>
    <row r="1011" spans="1:11" ht="12.75">
      <c r="A1011" s="45">
        <v>92704</v>
      </c>
      <c r="B1011" s="45" t="s">
        <v>1457</v>
      </c>
      <c r="C1011" s="45" t="s">
        <v>1424</v>
      </c>
      <c r="D1011" s="45"/>
      <c r="E1011" s="45">
        <v>5729</v>
      </c>
      <c r="F1011">
        <v>8</v>
      </c>
      <c r="G1011" t="s">
        <v>945</v>
      </c>
      <c r="H1011" t="s">
        <v>876</v>
      </c>
      <c r="I1011" t="s">
        <v>1425</v>
      </c>
      <c r="J1011" t="s">
        <v>1426</v>
      </c>
      <c r="K1011" t="s">
        <v>564</v>
      </c>
    </row>
    <row r="1012" spans="1:11" ht="12.75">
      <c r="A1012" s="45">
        <v>92705</v>
      </c>
      <c r="B1012" s="45" t="s">
        <v>1457</v>
      </c>
      <c r="C1012" s="45" t="s">
        <v>1424</v>
      </c>
      <c r="D1012" s="45"/>
      <c r="E1012" s="45">
        <v>9436</v>
      </c>
      <c r="F1012">
        <v>8</v>
      </c>
      <c r="G1012" t="s">
        <v>945</v>
      </c>
      <c r="H1012" t="s">
        <v>876</v>
      </c>
      <c r="I1012" t="s">
        <v>1425</v>
      </c>
      <c r="J1012" t="s">
        <v>1426</v>
      </c>
      <c r="K1012" t="s">
        <v>536</v>
      </c>
    </row>
    <row r="1013" spans="1:11" ht="12.75">
      <c r="A1013" s="45">
        <v>92706</v>
      </c>
      <c r="B1013" s="45" t="s">
        <v>1457</v>
      </c>
      <c r="C1013" s="45" t="s">
        <v>1424</v>
      </c>
      <c r="D1013" s="45"/>
      <c r="E1013" s="45">
        <v>5924</v>
      </c>
      <c r="F1013">
        <v>8</v>
      </c>
      <c r="G1013" t="s">
        <v>945</v>
      </c>
      <c r="H1013" t="s">
        <v>876</v>
      </c>
      <c r="I1013" t="s">
        <v>1425</v>
      </c>
      <c r="J1013" t="s">
        <v>1426</v>
      </c>
      <c r="K1013" t="s">
        <v>536</v>
      </c>
    </row>
    <row r="1014" spans="1:11" ht="12.75">
      <c r="A1014" s="45">
        <v>92707</v>
      </c>
      <c r="B1014" s="45" t="s">
        <v>1457</v>
      </c>
      <c r="C1014" s="45" t="s">
        <v>1424</v>
      </c>
      <c r="D1014" s="45"/>
      <c r="E1014" s="45">
        <v>4924</v>
      </c>
      <c r="F1014">
        <v>8</v>
      </c>
      <c r="G1014" t="s">
        <v>945</v>
      </c>
      <c r="H1014" t="s">
        <v>876</v>
      </c>
      <c r="I1014" t="s">
        <v>1425</v>
      </c>
      <c r="J1014" t="s">
        <v>1426</v>
      </c>
      <c r="K1014" t="s">
        <v>539</v>
      </c>
    </row>
    <row r="1015" spans="1:11" ht="12.75">
      <c r="A1015" s="45">
        <v>92708</v>
      </c>
      <c r="B1015" s="45" t="s">
        <v>1458</v>
      </c>
      <c r="C1015" s="45" t="s">
        <v>1424</v>
      </c>
      <c r="D1015" s="45"/>
      <c r="E1015" s="45">
        <v>7157</v>
      </c>
      <c r="F1015">
        <v>8</v>
      </c>
      <c r="G1015" t="s">
        <v>945</v>
      </c>
      <c r="H1015" t="s">
        <v>876</v>
      </c>
      <c r="I1015" t="s">
        <v>1425</v>
      </c>
      <c r="J1015" t="s">
        <v>1426</v>
      </c>
      <c r="K1015" t="s">
        <v>536</v>
      </c>
    </row>
    <row r="1016" spans="1:11" ht="12.75">
      <c r="A1016" s="45">
        <v>92709</v>
      </c>
      <c r="B1016" s="45" t="s">
        <v>1436</v>
      </c>
      <c r="C1016" s="45" t="s">
        <v>1424</v>
      </c>
      <c r="D1016" s="45"/>
      <c r="E1016" s="45">
        <v>6180</v>
      </c>
      <c r="F1016">
        <v>8</v>
      </c>
      <c r="G1016" t="s">
        <v>945</v>
      </c>
      <c r="H1016" t="s">
        <v>876</v>
      </c>
      <c r="I1016" t="s">
        <v>1425</v>
      </c>
      <c r="J1016" t="s">
        <v>1426</v>
      </c>
      <c r="K1016" t="s">
        <v>564</v>
      </c>
    </row>
    <row r="1017" spans="1:11" ht="12.75">
      <c r="A1017" s="45">
        <v>92710</v>
      </c>
      <c r="B1017" s="45" t="s">
        <v>1436</v>
      </c>
      <c r="C1017" s="45" t="s">
        <v>1424</v>
      </c>
      <c r="D1017" s="45"/>
      <c r="E1017" s="45">
        <v>6180</v>
      </c>
      <c r="F1017">
        <v>8</v>
      </c>
      <c r="G1017" t="s">
        <v>945</v>
      </c>
      <c r="H1017" t="s">
        <v>876</v>
      </c>
      <c r="I1017" t="s">
        <v>1425</v>
      </c>
      <c r="J1017" t="s">
        <v>1426</v>
      </c>
      <c r="K1017" t="s">
        <v>564</v>
      </c>
    </row>
    <row r="1018" spans="1:11" ht="12.75">
      <c r="A1018" s="45">
        <v>92711</v>
      </c>
      <c r="B1018" s="45" t="s">
        <v>1457</v>
      </c>
      <c r="C1018" s="45" t="s">
        <v>1424</v>
      </c>
      <c r="D1018" s="45"/>
      <c r="E1018" s="45">
        <v>6180</v>
      </c>
      <c r="F1018">
        <v>8</v>
      </c>
      <c r="G1018" t="s">
        <v>945</v>
      </c>
      <c r="H1018" t="s">
        <v>876</v>
      </c>
      <c r="I1018" t="s">
        <v>1425</v>
      </c>
      <c r="J1018" t="s">
        <v>1426</v>
      </c>
      <c r="K1018" t="s">
        <v>536</v>
      </c>
    </row>
    <row r="1019" spans="1:11" ht="12.75">
      <c r="A1019" s="45">
        <v>92712</v>
      </c>
      <c r="B1019" s="45" t="s">
        <v>1457</v>
      </c>
      <c r="C1019" s="45" t="s">
        <v>1424</v>
      </c>
      <c r="D1019" s="45"/>
      <c r="E1019" s="45">
        <v>6180</v>
      </c>
      <c r="F1019">
        <v>8</v>
      </c>
      <c r="G1019" t="s">
        <v>945</v>
      </c>
      <c r="H1019" t="s">
        <v>876</v>
      </c>
      <c r="I1019" t="s">
        <v>1425</v>
      </c>
      <c r="J1019" t="s">
        <v>1426</v>
      </c>
      <c r="K1019" t="s">
        <v>536</v>
      </c>
    </row>
    <row r="1020" spans="1:11" ht="12.75">
      <c r="A1020" s="45">
        <v>92728</v>
      </c>
      <c r="B1020" s="45" t="s">
        <v>1458</v>
      </c>
      <c r="C1020" s="45" t="s">
        <v>1424</v>
      </c>
      <c r="D1020" s="45"/>
      <c r="E1020" s="45">
        <v>6180</v>
      </c>
      <c r="F1020">
        <v>8</v>
      </c>
      <c r="G1020" t="s">
        <v>945</v>
      </c>
      <c r="H1020" t="s">
        <v>876</v>
      </c>
      <c r="I1020" t="s">
        <v>1425</v>
      </c>
      <c r="J1020" t="s">
        <v>1426</v>
      </c>
      <c r="K1020" t="s">
        <v>536</v>
      </c>
    </row>
    <row r="1021" spans="1:11" ht="12.75">
      <c r="A1021" s="45">
        <v>92735</v>
      </c>
      <c r="B1021" s="45" t="s">
        <v>1457</v>
      </c>
      <c r="C1021" s="45" t="s">
        <v>1424</v>
      </c>
      <c r="D1021" s="45"/>
      <c r="E1021" s="45">
        <v>6180</v>
      </c>
      <c r="F1021">
        <v>8</v>
      </c>
      <c r="G1021" t="s">
        <v>945</v>
      </c>
      <c r="H1021" t="s">
        <v>876</v>
      </c>
      <c r="I1021" t="s">
        <v>1425</v>
      </c>
      <c r="J1021" t="s">
        <v>1426</v>
      </c>
      <c r="K1021" t="s">
        <v>536</v>
      </c>
    </row>
    <row r="1022" spans="1:11" ht="12.75">
      <c r="A1022" s="45">
        <v>92780</v>
      </c>
      <c r="B1022" s="45" t="s">
        <v>1459</v>
      </c>
      <c r="C1022" s="45" t="s">
        <v>1424</v>
      </c>
      <c r="D1022" s="45"/>
      <c r="E1022" s="45">
        <v>6532</v>
      </c>
      <c r="F1022">
        <v>8</v>
      </c>
      <c r="G1022" t="s">
        <v>945</v>
      </c>
      <c r="H1022" t="s">
        <v>876</v>
      </c>
      <c r="I1022" t="s">
        <v>1425</v>
      </c>
      <c r="J1022" t="s">
        <v>1426</v>
      </c>
      <c r="K1022" t="s">
        <v>536</v>
      </c>
    </row>
    <row r="1023" spans="1:11" ht="12.75">
      <c r="A1023" s="45">
        <v>92781</v>
      </c>
      <c r="B1023" s="45" t="s">
        <v>1459</v>
      </c>
      <c r="C1023" s="45" t="s">
        <v>1424</v>
      </c>
      <c r="D1023" s="45"/>
      <c r="E1023" s="45">
        <v>6180</v>
      </c>
      <c r="F1023">
        <v>8</v>
      </c>
      <c r="G1023" t="s">
        <v>945</v>
      </c>
      <c r="H1023" t="s">
        <v>876</v>
      </c>
      <c r="I1023" t="s">
        <v>1425</v>
      </c>
      <c r="J1023" t="s">
        <v>1426</v>
      </c>
      <c r="K1023" t="s">
        <v>536</v>
      </c>
    </row>
    <row r="1024" spans="1:11" ht="12.75">
      <c r="A1024" s="45">
        <v>92782</v>
      </c>
      <c r="B1024" s="45" t="s">
        <v>1459</v>
      </c>
      <c r="C1024" s="45" t="s">
        <v>1424</v>
      </c>
      <c r="D1024" s="45"/>
      <c r="E1024" s="45">
        <v>8581</v>
      </c>
      <c r="F1024">
        <v>8</v>
      </c>
      <c r="G1024" t="s">
        <v>945</v>
      </c>
      <c r="H1024" t="s">
        <v>876</v>
      </c>
      <c r="I1024" t="s">
        <v>1425</v>
      </c>
      <c r="J1024" t="s">
        <v>1426</v>
      </c>
      <c r="K1024" t="s">
        <v>536</v>
      </c>
    </row>
    <row r="1025" spans="1:11" ht="12.75">
      <c r="A1025" s="45">
        <v>92799</v>
      </c>
      <c r="B1025" s="45" t="s">
        <v>1457</v>
      </c>
      <c r="C1025" s="45" t="s">
        <v>1424</v>
      </c>
      <c r="D1025" s="45"/>
      <c r="E1025" s="45">
        <v>6180</v>
      </c>
      <c r="F1025">
        <v>8</v>
      </c>
      <c r="G1025" t="s">
        <v>945</v>
      </c>
      <c r="H1025" t="s">
        <v>876</v>
      </c>
      <c r="I1025" t="s">
        <v>1425</v>
      </c>
      <c r="J1025" t="s">
        <v>1426</v>
      </c>
      <c r="K1025" t="s">
        <v>536</v>
      </c>
    </row>
    <row r="1026" spans="1:11" ht="12.75">
      <c r="A1026" s="45">
        <v>92801</v>
      </c>
      <c r="B1026" s="45" t="s">
        <v>1461</v>
      </c>
      <c r="C1026" s="45" t="s">
        <v>1424</v>
      </c>
      <c r="D1026" s="45"/>
      <c r="E1026" s="45">
        <v>6180</v>
      </c>
      <c r="F1026">
        <v>13</v>
      </c>
      <c r="G1026" t="s">
        <v>277</v>
      </c>
      <c r="H1026" t="s">
        <v>876</v>
      </c>
      <c r="I1026" t="s">
        <v>1425</v>
      </c>
      <c r="J1026" t="s">
        <v>1426</v>
      </c>
      <c r="K1026" t="s">
        <v>536</v>
      </c>
    </row>
    <row r="1027" spans="1:11" ht="12.75">
      <c r="A1027" s="45">
        <v>92802</v>
      </c>
      <c r="B1027" s="45" t="s">
        <v>1461</v>
      </c>
      <c r="C1027" s="45" t="s">
        <v>1424</v>
      </c>
      <c r="D1027" s="45"/>
      <c r="E1027" s="45">
        <v>6180</v>
      </c>
      <c r="F1027">
        <v>13</v>
      </c>
      <c r="G1027" t="s">
        <v>277</v>
      </c>
      <c r="H1027" t="s">
        <v>876</v>
      </c>
      <c r="I1027" t="s">
        <v>1425</v>
      </c>
      <c r="J1027" t="s">
        <v>1426</v>
      </c>
      <c r="K1027" t="s">
        <v>536</v>
      </c>
    </row>
    <row r="1028" spans="1:11" ht="12.75">
      <c r="A1028" s="45">
        <v>92803</v>
      </c>
      <c r="B1028" s="45" t="s">
        <v>1461</v>
      </c>
      <c r="C1028" s="45" t="s">
        <v>1424</v>
      </c>
      <c r="D1028" s="45"/>
      <c r="E1028" s="45">
        <v>6180</v>
      </c>
      <c r="F1028">
        <v>13</v>
      </c>
      <c r="G1028" t="s">
        <v>277</v>
      </c>
      <c r="H1028" t="s">
        <v>876</v>
      </c>
      <c r="I1028" t="s">
        <v>1425</v>
      </c>
      <c r="J1028" t="s">
        <v>1426</v>
      </c>
      <c r="K1028" t="s">
        <v>536</v>
      </c>
    </row>
    <row r="1029" spans="1:11" ht="12.75">
      <c r="A1029" s="45">
        <v>92804</v>
      </c>
      <c r="B1029" s="45" t="s">
        <v>1461</v>
      </c>
      <c r="C1029" s="45" t="s">
        <v>1424</v>
      </c>
      <c r="D1029" s="45"/>
      <c r="E1029" s="45">
        <v>5774</v>
      </c>
      <c r="F1029">
        <v>13</v>
      </c>
      <c r="G1029" t="s">
        <v>277</v>
      </c>
      <c r="H1029" t="s">
        <v>876</v>
      </c>
      <c r="I1029" t="s">
        <v>1425</v>
      </c>
      <c r="J1029" t="s">
        <v>1426</v>
      </c>
      <c r="K1029" t="s">
        <v>564</v>
      </c>
    </row>
    <row r="1030" spans="1:11" ht="12.75">
      <c r="A1030" s="45">
        <v>92805</v>
      </c>
      <c r="B1030" s="45" t="s">
        <v>1461</v>
      </c>
      <c r="C1030" s="45" t="s">
        <v>1424</v>
      </c>
      <c r="D1030" s="45"/>
      <c r="E1030" s="45">
        <v>6180</v>
      </c>
      <c r="F1030">
        <v>13</v>
      </c>
      <c r="G1030" t="s">
        <v>277</v>
      </c>
      <c r="H1030" t="s">
        <v>876</v>
      </c>
      <c r="I1030" t="s">
        <v>1425</v>
      </c>
      <c r="J1030" t="s">
        <v>1426</v>
      </c>
      <c r="K1030" t="s">
        <v>536</v>
      </c>
    </row>
    <row r="1031" spans="1:11" ht="12.75">
      <c r="A1031" s="45">
        <v>92806</v>
      </c>
      <c r="B1031" s="45" t="s">
        <v>1461</v>
      </c>
      <c r="C1031" s="45" t="s">
        <v>1424</v>
      </c>
      <c r="D1031" s="45"/>
      <c r="E1031" s="45">
        <v>6180</v>
      </c>
      <c r="F1031">
        <v>13</v>
      </c>
      <c r="G1031" t="s">
        <v>277</v>
      </c>
      <c r="H1031" t="s">
        <v>876</v>
      </c>
      <c r="I1031" t="s">
        <v>1425</v>
      </c>
      <c r="J1031" t="s">
        <v>1426</v>
      </c>
      <c r="K1031" t="s">
        <v>536</v>
      </c>
    </row>
    <row r="1032" spans="1:11" ht="12.75">
      <c r="A1032" s="45">
        <v>92807</v>
      </c>
      <c r="B1032" s="45" t="s">
        <v>1461</v>
      </c>
      <c r="C1032" s="45" t="s">
        <v>1424</v>
      </c>
      <c r="D1032" s="45"/>
      <c r="E1032" s="45">
        <v>7842</v>
      </c>
      <c r="F1032">
        <v>13</v>
      </c>
      <c r="G1032" t="s">
        <v>277</v>
      </c>
      <c r="H1032" t="s">
        <v>876</v>
      </c>
      <c r="I1032" t="s">
        <v>1425</v>
      </c>
      <c r="J1032" t="s">
        <v>1426</v>
      </c>
      <c r="K1032" t="s">
        <v>536</v>
      </c>
    </row>
    <row r="1033" spans="1:11" ht="12.75">
      <c r="A1033" s="45">
        <v>92808</v>
      </c>
      <c r="B1033" s="45" t="s">
        <v>1461</v>
      </c>
      <c r="C1033" s="45" t="s">
        <v>1424</v>
      </c>
      <c r="D1033" s="45"/>
      <c r="E1033" s="45">
        <v>6180</v>
      </c>
      <c r="F1033">
        <v>13</v>
      </c>
      <c r="G1033" t="s">
        <v>277</v>
      </c>
      <c r="H1033" t="s">
        <v>876</v>
      </c>
      <c r="I1033" t="s">
        <v>1425</v>
      </c>
      <c r="J1033" t="s">
        <v>1426</v>
      </c>
      <c r="K1033" t="s">
        <v>564</v>
      </c>
    </row>
    <row r="1034" spans="1:11" ht="12.75">
      <c r="A1034" s="45">
        <v>92811</v>
      </c>
      <c r="B1034" s="45" t="s">
        <v>1460</v>
      </c>
      <c r="C1034" s="45" t="s">
        <v>1424</v>
      </c>
      <c r="D1034" s="45"/>
      <c r="E1034" s="45">
        <v>6180</v>
      </c>
      <c r="F1034">
        <v>8</v>
      </c>
      <c r="G1034" t="s">
        <v>945</v>
      </c>
      <c r="H1034" t="s">
        <v>876</v>
      </c>
      <c r="I1034" t="s">
        <v>1425</v>
      </c>
      <c r="J1034" t="s">
        <v>1426</v>
      </c>
      <c r="K1034" t="s">
        <v>536</v>
      </c>
    </row>
    <row r="1035" spans="1:11" ht="12.75">
      <c r="A1035" s="45">
        <v>92812</v>
      </c>
      <c r="B1035" s="45" t="s">
        <v>1461</v>
      </c>
      <c r="C1035" s="45" t="s">
        <v>1424</v>
      </c>
      <c r="D1035" s="45"/>
      <c r="E1035" s="45">
        <v>6180</v>
      </c>
      <c r="F1035">
        <v>8</v>
      </c>
      <c r="G1035" s="47" t="s">
        <v>945</v>
      </c>
      <c r="H1035" t="s">
        <v>876</v>
      </c>
      <c r="I1035" t="s">
        <v>1425</v>
      </c>
      <c r="J1035" t="s">
        <v>1426</v>
      </c>
      <c r="K1035" t="s">
        <v>536</v>
      </c>
    </row>
    <row r="1036" spans="1:11" ht="12.75">
      <c r="A1036" s="45">
        <v>92814</v>
      </c>
      <c r="B1036" s="45" t="s">
        <v>1461</v>
      </c>
      <c r="C1036" s="45" t="s">
        <v>1424</v>
      </c>
      <c r="D1036" s="45"/>
      <c r="E1036" s="45">
        <v>6180</v>
      </c>
      <c r="F1036">
        <v>8</v>
      </c>
      <c r="G1036" s="47" t="s">
        <v>945</v>
      </c>
      <c r="H1036" t="s">
        <v>876</v>
      </c>
      <c r="I1036" t="s">
        <v>1425</v>
      </c>
      <c r="J1036" t="s">
        <v>1426</v>
      </c>
      <c r="K1036" t="s">
        <v>536</v>
      </c>
    </row>
    <row r="1037" spans="1:11" ht="12.75">
      <c r="A1037" s="45">
        <v>92815</v>
      </c>
      <c r="B1037" s="45" t="s">
        <v>1461</v>
      </c>
      <c r="C1037" s="45" t="s">
        <v>1424</v>
      </c>
      <c r="D1037" s="45"/>
      <c r="E1037" s="45">
        <v>6180</v>
      </c>
      <c r="F1037">
        <v>8</v>
      </c>
      <c r="G1037" s="47" t="s">
        <v>945</v>
      </c>
      <c r="H1037" t="s">
        <v>876</v>
      </c>
      <c r="I1037" t="s">
        <v>1425</v>
      </c>
      <c r="J1037" t="s">
        <v>1426</v>
      </c>
      <c r="K1037" t="s">
        <v>536</v>
      </c>
    </row>
    <row r="1038" spans="1:11" ht="12.75">
      <c r="A1038" s="45">
        <v>92816</v>
      </c>
      <c r="B1038" s="45" t="s">
        <v>1461</v>
      </c>
      <c r="C1038" s="45" t="s">
        <v>1424</v>
      </c>
      <c r="D1038" s="45"/>
      <c r="E1038" s="45">
        <v>6180</v>
      </c>
      <c r="F1038">
        <v>8</v>
      </c>
      <c r="G1038" s="47" t="s">
        <v>945</v>
      </c>
      <c r="H1038" t="s">
        <v>876</v>
      </c>
      <c r="I1038" t="s">
        <v>1425</v>
      </c>
      <c r="J1038" t="s">
        <v>1426</v>
      </c>
      <c r="K1038" t="s">
        <v>536</v>
      </c>
    </row>
    <row r="1039" spans="1:11" ht="12.75">
      <c r="A1039" s="45">
        <v>92817</v>
      </c>
      <c r="B1039" s="45" t="s">
        <v>1461</v>
      </c>
      <c r="C1039" s="45" t="s">
        <v>1424</v>
      </c>
      <c r="D1039" s="45"/>
      <c r="E1039" s="45">
        <v>6180</v>
      </c>
      <c r="F1039">
        <v>8</v>
      </c>
      <c r="G1039" s="47" t="s">
        <v>945</v>
      </c>
      <c r="H1039" t="s">
        <v>876</v>
      </c>
      <c r="I1039" t="s">
        <v>1425</v>
      </c>
      <c r="J1039" t="s">
        <v>1426</v>
      </c>
      <c r="K1039" t="s">
        <v>536</v>
      </c>
    </row>
    <row r="1040" spans="1:11" ht="12.75">
      <c r="A1040" s="45">
        <v>92821</v>
      </c>
      <c r="B1040" s="45" t="s">
        <v>1462</v>
      </c>
      <c r="C1040" s="45" t="s">
        <v>1424</v>
      </c>
      <c r="D1040" s="45"/>
      <c r="E1040" s="45">
        <v>7597</v>
      </c>
      <c r="F1040">
        <v>8</v>
      </c>
      <c r="G1040" t="s">
        <v>945</v>
      </c>
      <c r="H1040" t="s">
        <v>876</v>
      </c>
      <c r="I1040" t="s">
        <v>1425</v>
      </c>
      <c r="J1040" t="s">
        <v>1426</v>
      </c>
      <c r="K1040" t="s">
        <v>536</v>
      </c>
    </row>
    <row r="1041" spans="1:11" ht="12.75">
      <c r="A1041" s="45">
        <v>92822</v>
      </c>
      <c r="B1041" s="45" t="s">
        <v>1462</v>
      </c>
      <c r="C1041" s="45" t="s">
        <v>1424</v>
      </c>
      <c r="D1041" s="45"/>
      <c r="E1041" s="45">
        <v>7597</v>
      </c>
      <c r="F1041">
        <v>8</v>
      </c>
      <c r="G1041" t="s">
        <v>945</v>
      </c>
      <c r="H1041" t="s">
        <v>876</v>
      </c>
      <c r="I1041" t="s">
        <v>1425</v>
      </c>
      <c r="J1041" t="s">
        <v>1426</v>
      </c>
      <c r="K1041" t="s">
        <v>536</v>
      </c>
    </row>
    <row r="1042" spans="1:11" ht="12.75">
      <c r="A1042" s="45">
        <v>92823</v>
      </c>
      <c r="B1042" s="45" t="s">
        <v>1462</v>
      </c>
      <c r="C1042" s="45" t="s">
        <v>1424</v>
      </c>
      <c r="D1042" s="45"/>
      <c r="E1042" s="45">
        <v>9276</v>
      </c>
      <c r="F1042">
        <v>8</v>
      </c>
      <c r="G1042" t="s">
        <v>945</v>
      </c>
      <c r="H1042" t="s">
        <v>876</v>
      </c>
      <c r="I1042" t="s">
        <v>1425</v>
      </c>
      <c r="J1042" t="s">
        <v>1426</v>
      </c>
      <c r="K1042" t="s">
        <v>536</v>
      </c>
    </row>
    <row r="1043" spans="1:11" ht="12.75">
      <c r="A1043" s="45">
        <v>92825</v>
      </c>
      <c r="B1043" s="45" t="s">
        <v>1461</v>
      </c>
      <c r="C1043" s="45" t="s">
        <v>1424</v>
      </c>
      <c r="D1043" s="45"/>
      <c r="E1043" s="45">
        <v>6180</v>
      </c>
      <c r="F1043">
        <v>8</v>
      </c>
      <c r="G1043" s="47" t="s">
        <v>945</v>
      </c>
      <c r="H1043" t="s">
        <v>876</v>
      </c>
      <c r="I1043" t="s">
        <v>1425</v>
      </c>
      <c r="J1043" t="s">
        <v>1426</v>
      </c>
      <c r="K1043" t="s">
        <v>536</v>
      </c>
    </row>
    <row r="1044" spans="1:11" ht="12.75">
      <c r="A1044" s="45">
        <v>92831</v>
      </c>
      <c r="B1044" s="45" t="s">
        <v>1463</v>
      </c>
      <c r="C1044" s="45" t="s">
        <v>1424</v>
      </c>
      <c r="D1044" s="45"/>
      <c r="E1044" s="45">
        <v>6307</v>
      </c>
      <c r="F1044">
        <v>8</v>
      </c>
      <c r="G1044" t="s">
        <v>945</v>
      </c>
      <c r="H1044" t="s">
        <v>876</v>
      </c>
      <c r="I1044" t="s">
        <v>1425</v>
      </c>
      <c r="J1044" t="s">
        <v>1426</v>
      </c>
      <c r="K1044" t="s">
        <v>536</v>
      </c>
    </row>
    <row r="1045" spans="1:11" ht="12.75">
      <c r="A1045" s="45">
        <v>92832</v>
      </c>
      <c r="B1045" s="45" t="s">
        <v>1463</v>
      </c>
      <c r="C1045" s="45" t="s">
        <v>1424</v>
      </c>
      <c r="D1045" s="45"/>
      <c r="E1045" s="45">
        <v>5526</v>
      </c>
      <c r="F1045">
        <v>8</v>
      </c>
      <c r="G1045" t="s">
        <v>945</v>
      </c>
      <c r="H1045" t="s">
        <v>876</v>
      </c>
      <c r="I1045" t="s">
        <v>1425</v>
      </c>
      <c r="J1045" t="s">
        <v>1426</v>
      </c>
      <c r="K1045" t="s">
        <v>536</v>
      </c>
    </row>
    <row r="1046" spans="1:11" ht="12.75">
      <c r="A1046" s="45">
        <v>92833</v>
      </c>
      <c r="B1046" s="45" t="s">
        <v>1463</v>
      </c>
      <c r="C1046" s="45" t="s">
        <v>1424</v>
      </c>
      <c r="D1046" s="45"/>
      <c r="E1046" s="45">
        <v>6608</v>
      </c>
      <c r="F1046">
        <v>8</v>
      </c>
      <c r="G1046" t="s">
        <v>945</v>
      </c>
      <c r="H1046" t="s">
        <v>876</v>
      </c>
      <c r="I1046" t="s">
        <v>1425</v>
      </c>
      <c r="J1046" t="s">
        <v>1426</v>
      </c>
      <c r="K1046" t="s">
        <v>536</v>
      </c>
    </row>
    <row r="1047" spans="1:11" ht="12.75">
      <c r="A1047" s="45">
        <v>92834</v>
      </c>
      <c r="B1047" s="45" t="s">
        <v>1463</v>
      </c>
      <c r="C1047" s="45" t="s">
        <v>1424</v>
      </c>
      <c r="D1047" s="45"/>
      <c r="E1047" s="45">
        <v>6608</v>
      </c>
      <c r="F1047">
        <v>8</v>
      </c>
      <c r="G1047" t="s">
        <v>945</v>
      </c>
      <c r="H1047" t="s">
        <v>876</v>
      </c>
      <c r="I1047" t="s">
        <v>1425</v>
      </c>
      <c r="J1047" t="s">
        <v>1426</v>
      </c>
      <c r="K1047" t="s">
        <v>536</v>
      </c>
    </row>
    <row r="1048" spans="1:11" ht="12.75">
      <c r="A1048" s="45">
        <v>92835</v>
      </c>
      <c r="B1048" s="45" t="s">
        <v>1463</v>
      </c>
      <c r="C1048" s="45" t="s">
        <v>1424</v>
      </c>
      <c r="D1048" s="45"/>
      <c r="E1048" s="45">
        <v>8961</v>
      </c>
      <c r="F1048">
        <v>8</v>
      </c>
      <c r="G1048" t="s">
        <v>945</v>
      </c>
      <c r="H1048" t="s">
        <v>876</v>
      </c>
      <c r="I1048" t="s">
        <v>1425</v>
      </c>
      <c r="J1048" t="s">
        <v>1426</v>
      </c>
      <c r="K1048" t="s">
        <v>536</v>
      </c>
    </row>
    <row r="1049" spans="1:11" ht="12.75">
      <c r="A1049" s="45">
        <v>92836</v>
      </c>
      <c r="B1049" s="45" t="s">
        <v>1463</v>
      </c>
      <c r="C1049" s="45" t="s">
        <v>1424</v>
      </c>
      <c r="D1049" s="45"/>
      <c r="E1049" s="45">
        <v>7000</v>
      </c>
      <c r="F1049">
        <v>8</v>
      </c>
      <c r="G1049" t="s">
        <v>945</v>
      </c>
      <c r="H1049" t="s">
        <v>876</v>
      </c>
      <c r="I1049" t="s">
        <v>1425</v>
      </c>
      <c r="J1049" t="s">
        <v>1426</v>
      </c>
      <c r="K1049" t="s">
        <v>536</v>
      </c>
    </row>
    <row r="1050" spans="1:11" ht="12.75">
      <c r="A1050" s="45">
        <v>92837</v>
      </c>
      <c r="B1050" s="45" t="s">
        <v>1463</v>
      </c>
      <c r="C1050" s="45" t="s">
        <v>1424</v>
      </c>
      <c r="D1050" s="45"/>
      <c r="E1050" s="45">
        <v>7400</v>
      </c>
      <c r="F1050">
        <v>8</v>
      </c>
      <c r="G1050" t="s">
        <v>945</v>
      </c>
      <c r="H1050" t="s">
        <v>876</v>
      </c>
      <c r="I1050" t="s">
        <v>1425</v>
      </c>
      <c r="J1050" t="s">
        <v>1426</v>
      </c>
      <c r="K1050" t="s">
        <v>536</v>
      </c>
    </row>
    <row r="1051" spans="1:11" ht="12.75">
      <c r="A1051" s="45">
        <v>92838</v>
      </c>
      <c r="B1051" s="45" t="s">
        <v>1463</v>
      </c>
      <c r="C1051" s="45" t="s">
        <v>1424</v>
      </c>
      <c r="D1051" s="45"/>
      <c r="E1051" s="45">
        <v>6180</v>
      </c>
      <c r="F1051">
        <v>8</v>
      </c>
      <c r="G1051" t="s">
        <v>945</v>
      </c>
      <c r="H1051" t="s">
        <v>876</v>
      </c>
      <c r="I1051" t="s">
        <v>1425</v>
      </c>
      <c r="J1051" t="s">
        <v>1426</v>
      </c>
      <c r="K1051" t="s">
        <v>536</v>
      </c>
    </row>
    <row r="1052" spans="1:11" ht="12.75">
      <c r="A1052" s="45">
        <v>92840</v>
      </c>
      <c r="B1052" s="45" t="s">
        <v>1464</v>
      </c>
      <c r="C1052" s="45" t="s">
        <v>1424</v>
      </c>
      <c r="D1052" s="45"/>
      <c r="E1052" s="45">
        <v>6208</v>
      </c>
      <c r="F1052">
        <v>8</v>
      </c>
      <c r="G1052" t="s">
        <v>945</v>
      </c>
      <c r="H1052" t="s">
        <v>876</v>
      </c>
      <c r="I1052" t="s">
        <v>1425</v>
      </c>
      <c r="J1052" t="s">
        <v>1426</v>
      </c>
      <c r="K1052" t="s">
        <v>536</v>
      </c>
    </row>
    <row r="1053" spans="1:11" ht="12.75">
      <c r="A1053" s="45">
        <v>92841</v>
      </c>
      <c r="B1053" s="45" t="s">
        <v>1464</v>
      </c>
      <c r="C1053" s="45" t="s">
        <v>1424</v>
      </c>
      <c r="D1053" s="45"/>
      <c r="E1053" s="45">
        <v>6602</v>
      </c>
      <c r="F1053">
        <v>8</v>
      </c>
      <c r="G1053" t="s">
        <v>945</v>
      </c>
      <c r="H1053" t="s">
        <v>876</v>
      </c>
      <c r="I1053" t="s">
        <v>1425</v>
      </c>
      <c r="J1053" t="s">
        <v>1426</v>
      </c>
      <c r="K1053" t="s">
        <v>536</v>
      </c>
    </row>
    <row r="1054" spans="1:11" ht="12.75">
      <c r="A1054" s="45">
        <v>92842</v>
      </c>
      <c r="B1054" s="45" t="s">
        <v>1464</v>
      </c>
      <c r="C1054" s="45" t="s">
        <v>1424</v>
      </c>
      <c r="D1054" s="45"/>
      <c r="E1054" s="45">
        <v>6600</v>
      </c>
      <c r="F1054">
        <v>8</v>
      </c>
      <c r="G1054" t="s">
        <v>945</v>
      </c>
      <c r="H1054" t="s">
        <v>876</v>
      </c>
      <c r="I1054" t="s">
        <v>1425</v>
      </c>
      <c r="J1054" t="s">
        <v>1426</v>
      </c>
      <c r="K1054" t="s">
        <v>536</v>
      </c>
    </row>
    <row r="1055" spans="1:11" ht="12.75">
      <c r="A1055" s="45">
        <v>92843</v>
      </c>
      <c r="B1055" s="45" t="s">
        <v>1464</v>
      </c>
      <c r="C1055" s="45" t="s">
        <v>1424</v>
      </c>
      <c r="D1055" s="45"/>
      <c r="E1055" s="45">
        <v>5624</v>
      </c>
      <c r="F1055">
        <v>8</v>
      </c>
      <c r="G1055" t="s">
        <v>945</v>
      </c>
      <c r="H1055" t="s">
        <v>876</v>
      </c>
      <c r="I1055" t="s">
        <v>1425</v>
      </c>
      <c r="J1055" t="s">
        <v>1426</v>
      </c>
      <c r="K1055" t="s">
        <v>536</v>
      </c>
    </row>
    <row r="1056" spans="1:11" ht="12.75">
      <c r="A1056" s="45">
        <v>92844</v>
      </c>
      <c r="B1056" s="45" t="s">
        <v>1464</v>
      </c>
      <c r="C1056" s="45" t="s">
        <v>1424</v>
      </c>
      <c r="D1056" s="45"/>
      <c r="E1056" s="45">
        <v>5500</v>
      </c>
      <c r="F1056">
        <v>8</v>
      </c>
      <c r="G1056" t="s">
        <v>945</v>
      </c>
      <c r="H1056" t="s">
        <v>876</v>
      </c>
      <c r="I1056" t="s">
        <v>1425</v>
      </c>
      <c r="J1056" t="s">
        <v>1426</v>
      </c>
      <c r="K1056" t="s">
        <v>536</v>
      </c>
    </row>
    <row r="1057" spans="1:11" ht="12.75">
      <c r="A1057" s="45">
        <v>92845</v>
      </c>
      <c r="B1057" s="45" t="s">
        <v>1464</v>
      </c>
      <c r="C1057" s="45" t="s">
        <v>1424</v>
      </c>
      <c r="D1057" s="45"/>
      <c r="E1057" s="45">
        <v>6494</v>
      </c>
      <c r="F1057">
        <v>8</v>
      </c>
      <c r="G1057" t="s">
        <v>945</v>
      </c>
      <c r="H1057" t="s">
        <v>876</v>
      </c>
      <c r="I1057" t="s">
        <v>1425</v>
      </c>
      <c r="J1057" t="s">
        <v>1426</v>
      </c>
      <c r="K1057" t="s">
        <v>536</v>
      </c>
    </row>
    <row r="1058" spans="1:11" ht="12.75">
      <c r="A1058" s="45">
        <v>92846</v>
      </c>
      <c r="B1058" s="45" t="s">
        <v>1464</v>
      </c>
      <c r="C1058" s="45" t="s">
        <v>1424</v>
      </c>
      <c r="D1058" s="45"/>
      <c r="E1058" s="45">
        <v>6494</v>
      </c>
      <c r="F1058">
        <v>8</v>
      </c>
      <c r="G1058" t="s">
        <v>945</v>
      </c>
      <c r="H1058" t="s">
        <v>876</v>
      </c>
      <c r="I1058" t="s">
        <v>1425</v>
      </c>
      <c r="J1058" t="s">
        <v>1426</v>
      </c>
      <c r="K1058" t="s">
        <v>536</v>
      </c>
    </row>
    <row r="1059" spans="1:11" ht="12.75">
      <c r="A1059" s="45">
        <v>92850</v>
      </c>
      <c r="B1059" s="45" t="s">
        <v>1461</v>
      </c>
      <c r="C1059" s="45" t="s">
        <v>1424</v>
      </c>
      <c r="D1059" s="45"/>
      <c r="E1059" s="45">
        <v>6180</v>
      </c>
      <c r="F1059">
        <v>8</v>
      </c>
      <c r="G1059" s="47" t="s">
        <v>945</v>
      </c>
      <c r="H1059" t="s">
        <v>876</v>
      </c>
      <c r="I1059" t="s">
        <v>1425</v>
      </c>
      <c r="J1059" t="s">
        <v>1426</v>
      </c>
      <c r="K1059" t="s">
        <v>536</v>
      </c>
    </row>
    <row r="1060" spans="1:11" ht="12.75">
      <c r="A1060" s="45">
        <v>92856</v>
      </c>
      <c r="B1060" s="45" t="s">
        <v>1424</v>
      </c>
      <c r="C1060" s="45" t="s">
        <v>1424</v>
      </c>
      <c r="D1060" s="45"/>
      <c r="E1060" s="45">
        <v>7200</v>
      </c>
      <c r="F1060">
        <v>8</v>
      </c>
      <c r="G1060" t="s">
        <v>945</v>
      </c>
      <c r="H1060" t="s">
        <v>876</v>
      </c>
      <c r="I1060" t="s">
        <v>1425</v>
      </c>
      <c r="J1060" t="s">
        <v>1426</v>
      </c>
      <c r="K1060" t="s">
        <v>536</v>
      </c>
    </row>
    <row r="1061" spans="1:11" ht="12.75">
      <c r="A1061" s="45">
        <v>92857</v>
      </c>
      <c r="B1061" s="45" t="s">
        <v>1424</v>
      </c>
      <c r="C1061" s="45" t="s">
        <v>1424</v>
      </c>
      <c r="D1061" s="45"/>
      <c r="E1061" s="45">
        <v>7200</v>
      </c>
      <c r="F1061">
        <v>8</v>
      </c>
      <c r="G1061" t="s">
        <v>945</v>
      </c>
      <c r="H1061" t="s">
        <v>876</v>
      </c>
      <c r="I1061" t="s">
        <v>1425</v>
      </c>
      <c r="J1061" t="s">
        <v>1426</v>
      </c>
      <c r="K1061" t="s">
        <v>536</v>
      </c>
    </row>
    <row r="1062" spans="1:11" ht="12.75">
      <c r="A1062" s="45">
        <v>92859</v>
      </c>
      <c r="B1062" s="45" t="s">
        <v>1424</v>
      </c>
      <c r="C1062" s="45" t="s">
        <v>1424</v>
      </c>
      <c r="D1062" s="45"/>
      <c r="E1062" s="45">
        <v>7200</v>
      </c>
      <c r="F1062">
        <v>8</v>
      </c>
      <c r="G1062" t="s">
        <v>945</v>
      </c>
      <c r="H1062" t="s">
        <v>876</v>
      </c>
      <c r="I1062" t="s">
        <v>1425</v>
      </c>
      <c r="J1062" t="s">
        <v>1426</v>
      </c>
      <c r="K1062" t="s">
        <v>536</v>
      </c>
    </row>
    <row r="1063" spans="1:11" ht="12.75">
      <c r="A1063" s="45">
        <v>92861</v>
      </c>
      <c r="B1063" s="45" t="s">
        <v>1465</v>
      </c>
      <c r="C1063" s="45" t="s">
        <v>1424</v>
      </c>
      <c r="D1063" s="45"/>
      <c r="E1063" s="45">
        <v>14635</v>
      </c>
      <c r="F1063">
        <v>8</v>
      </c>
      <c r="G1063" t="s">
        <v>945</v>
      </c>
      <c r="H1063" t="s">
        <v>876</v>
      </c>
      <c r="I1063" t="s">
        <v>1425</v>
      </c>
      <c r="J1063" t="s">
        <v>1426</v>
      </c>
      <c r="K1063" t="s">
        <v>536</v>
      </c>
    </row>
    <row r="1064" spans="1:11" ht="12.75">
      <c r="A1064" s="45">
        <v>92862</v>
      </c>
      <c r="B1064" s="45" t="s">
        <v>1424</v>
      </c>
      <c r="C1064" s="45" t="s">
        <v>1424</v>
      </c>
      <c r="D1064" s="45"/>
      <c r="E1064" s="45">
        <v>7200</v>
      </c>
      <c r="F1064">
        <v>8</v>
      </c>
      <c r="G1064" t="s">
        <v>945</v>
      </c>
      <c r="H1064" t="s">
        <v>876</v>
      </c>
      <c r="I1064" t="s">
        <v>1425</v>
      </c>
      <c r="J1064" t="s">
        <v>1426</v>
      </c>
      <c r="K1064" t="s">
        <v>536</v>
      </c>
    </row>
    <row r="1065" spans="1:11" ht="12.75">
      <c r="A1065" s="45">
        <v>92863</v>
      </c>
      <c r="B1065" s="45" t="s">
        <v>1424</v>
      </c>
      <c r="C1065" s="45" t="s">
        <v>1424</v>
      </c>
      <c r="D1065" s="45"/>
      <c r="E1065" s="45">
        <v>7200</v>
      </c>
      <c r="F1065">
        <v>8</v>
      </c>
      <c r="G1065" t="s">
        <v>945</v>
      </c>
      <c r="H1065" t="s">
        <v>876</v>
      </c>
      <c r="I1065" t="s">
        <v>1425</v>
      </c>
      <c r="J1065" t="s">
        <v>1426</v>
      </c>
      <c r="K1065" t="s">
        <v>536</v>
      </c>
    </row>
    <row r="1066" spans="1:11" ht="12.75">
      <c r="A1066" s="45">
        <v>92864</v>
      </c>
      <c r="B1066" s="45" t="s">
        <v>1424</v>
      </c>
      <c r="C1066" s="45" t="s">
        <v>1424</v>
      </c>
      <c r="D1066" s="45"/>
      <c r="E1066" s="45">
        <v>7200</v>
      </c>
      <c r="F1066">
        <v>8</v>
      </c>
      <c r="G1066" t="s">
        <v>945</v>
      </c>
      <c r="H1066" t="s">
        <v>876</v>
      </c>
      <c r="I1066" t="s">
        <v>1425</v>
      </c>
      <c r="J1066" t="s">
        <v>1426</v>
      </c>
      <c r="K1066" t="s">
        <v>536</v>
      </c>
    </row>
    <row r="1067" spans="1:11" ht="12.75">
      <c r="A1067" s="45">
        <v>92865</v>
      </c>
      <c r="B1067" s="45" t="s">
        <v>1424</v>
      </c>
      <c r="C1067" s="45" t="s">
        <v>1424</v>
      </c>
      <c r="D1067" s="45"/>
      <c r="E1067" s="45">
        <v>7249</v>
      </c>
      <c r="F1067">
        <v>8</v>
      </c>
      <c r="G1067" t="s">
        <v>945</v>
      </c>
      <c r="H1067" t="s">
        <v>876</v>
      </c>
      <c r="I1067" t="s">
        <v>1425</v>
      </c>
      <c r="J1067" t="s">
        <v>1426</v>
      </c>
      <c r="K1067" t="s">
        <v>536</v>
      </c>
    </row>
    <row r="1068" spans="1:11" ht="12.75">
      <c r="A1068" s="45">
        <v>92866</v>
      </c>
      <c r="B1068" s="45" t="s">
        <v>1424</v>
      </c>
      <c r="C1068" s="45" t="s">
        <v>1424</v>
      </c>
      <c r="D1068" s="45"/>
      <c r="E1068" s="45">
        <v>5071</v>
      </c>
      <c r="F1068">
        <v>8</v>
      </c>
      <c r="G1068" t="s">
        <v>945</v>
      </c>
      <c r="H1068" t="s">
        <v>876</v>
      </c>
      <c r="I1068" t="s">
        <v>1425</v>
      </c>
      <c r="J1068" t="s">
        <v>1426</v>
      </c>
      <c r="K1068" t="s">
        <v>536</v>
      </c>
    </row>
    <row r="1069" spans="1:11" ht="12.75">
      <c r="A1069" s="45">
        <v>92867</v>
      </c>
      <c r="B1069" s="45" t="s">
        <v>1424</v>
      </c>
      <c r="C1069" s="45" t="s">
        <v>1424</v>
      </c>
      <c r="D1069" s="45"/>
      <c r="E1069" s="45">
        <v>7955</v>
      </c>
      <c r="F1069">
        <v>8</v>
      </c>
      <c r="G1069" t="s">
        <v>945</v>
      </c>
      <c r="H1069" t="s">
        <v>876</v>
      </c>
      <c r="I1069" t="s">
        <v>1425</v>
      </c>
      <c r="J1069" t="s">
        <v>1426</v>
      </c>
      <c r="K1069" t="s">
        <v>536</v>
      </c>
    </row>
    <row r="1070" spans="1:11" ht="12.75">
      <c r="A1070" s="45">
        <v>92868</v>
      </c>
      <c r="B1070" s="45" t="s">
        <v>1424</v>
      </c>
      <c r="C1070" s="45" t="s">
        <v>1424</v>
      </c>
      <c r="D1070" s="45"/>
      <c r="E1070" s="45">
        <v>5427</v>
      </c>
      <c r="F1070">
        <v>8</v>
      </c>
      <c r="G1070" t="s">
        <v>945</v>
      </c>
      <c r="H1070" t="s">
        <v>876</v>
      </c>
      <c r="I1070" t="s">
        <v>1425</v>
      </c>
      <c r="J1070" t="s">
        <v>1426</v>
      </c>
      <c r="K1070" t="s">
        <v>536</v>
      </c>
    </row>
    <row r="1071" spans="1:11" ht="12.75">
      <c r="A1071" s="45">
        <v>92869</v>
      </c>
      <c r="B1071" s="45" t="s">
        <v>1424</v>
      </c>
      <c r="C1071" s="45" t="s">
        <v>1424</v>
      </c>
      <c r="D1071" s="45"/>
      <c r="E1071" s="45">
        <v>8414</v>
      </c>
      <c r="F1071">
        <v>8</v>
      </c>
      <c r="G1071" t="s">
        <v>945</v>
      </c>
      <c r="H1071" t="s">
        <v>876</v>
      </c>
      <c r="I1071" t="s">
        <v>1425</v>
      </c>
      <c r="J1071" t="s">
        <v>1426</v>
      </c>
      <c r="K1071" t="s">
        <v>536</v>
      </c>
    </row>
    <row r="1072" spans="1:11" ht="12.75">
      <c r="A1072" s="45">
        <v>92870</v>
      </c>
      <c r="B1072" s="45" t="s">
        <v>1466</v>
      </c>
      <c r="C1072" s="45" t="s">
        <v>1424</v>
      </c>
      <c r="D1072" s="45"/>
      <c r="E1072" s="45">
        <v>7364</v>
      </c>
      <c r="F1072">
        <v>8</v>
      </c>
      <c r="G1072" t="s">
        <v>945</v>
      </c>
      <c r="H1072" t="s">
        <v>876</v>
      </c>
      <c r="I1072" t="s">
        <v>1425</v>
      </c>
      <c r="J1072" t="s">
        <v>1426</v>
      </c>
      <c r="K1072" t="s">
        <v>536</v>
      </c>
    </row>
    <row r="1073" spans="1:11" ht="12.75">
      <c r="A1073" s="45">
        <v>92871</v>
      </c>
      <c r="B1073" s="45" t="s">
        <v>1466</v>
      </c>
      <c r="C1073" s="45" t="s">
        <v>1424</v>
      </c>
      <c r="D1073" s="45"/>
      <c r="E1073" s="45">
        <v>7300</v>
      </c>
      <c r="F1073">
        <v>8</v>
      </c>
      <c r="G1073" t="s">
        <v>945</v>
      </c>
      <c r="H1073" t="s">
        <v>876</v>
      </c>
      <c r="I1073" t="s">
        <v>1425</v>
      </c>
      <c r="J1073" t="s">
        <v>1426</v>
      </c>
      <c r="K1073" t="s">
        <v>536</v>
      </c>
    </row>
    <row r="1074" spans="1:11" ht="12.75">
      <c r="A1074" s="45">
        <v>92885</v>
      </c>
      <c r="B1074" s="45" t="s">
        <v>1467</v>
      </c>
      <c r="C1074" s="45" t="s">
        <v>1424</v>
      </c>
      <c r="D1074" s="45"/>
      <c r="E1074" s="45">
        <v>8800</v>
      </c>
      <c r="F1074">
        <v>8</v>
      </c>
      <c r="G1074" t="s">
        <v>945</v>
      </c>
      <c r="H1074" t="s">
        <v>876</v>
      </c>
      <c r="I1074" t="s">
        <v>1425</v>
      </c>
      <c r="J1074" t="s">
        <v>1426</v>
      </c>
      <c r="K1074" t="s">
        <v>536</v>
      </c>
    </row>
    <row r="1075" spans="1:11" ht="12.75">
      <c r="A1075" s="45">
        <v>92886</v>
      </c>
      <c r="B1075" s="45" t="s">
        <v>1467</v>
      </c>
      <c r="C1075" s="45" t="s">
        <v>1424</v>
      </c>
      <c r="D1075" s="45"/>
      <c r="E1075" s="45">
        <v>8988</v>
      </c>
      <c r="F1075">
        <v>8</v>
      </c>
      <c r="G1075" t="s">
        <v>945</v>
      </c>
      <c r="H1075" t="s">
        <v>876</v>
      </c>
      <c r="I1075" t="s">
        <v>1425</v>
      </c>
      <c r="J1075" t="s">
        <v>1426</v>
      </c>
      <c r="K1075" t="s">
        <v>536</v>
      </c>
    </row>
    <row r="1076" spans="1:11" ht="12.75">
      <c r="A1076" s="45">
        <v>92887</v>
      </c>
      <c r="B1076" s="45" t="s">
        <v>1467</v>
      </c>
      <c r="C1076" s="45" t="s">
        <v>1424</v>
      </c>
      <c r="D1076" s="45"/>
      <c r="E1076" s="45">
        <v>10384</v>
      </c>
      <c r="F1076">
        <v>8</v>
      </c>
      <c r="G1076" t="s">
        <v>945</v>
      </c>
      <c r="H1076" t="s">
        <v>876</v>
      </c>
      <c r="I1076" t="s">
        <v>1425</v>
      </c>
      <c r="J1076" t="s">
        <v>1426</v>
      </c>
      <c r="K1076" t="s">
        <v>536</v>
      </c>
    </row>
    <row r="1077" spans="1:11" ht="12.75">
      <c r="A1077" s="45">
        <v>92899</v>
      </c>
      <c r="B1077" s="45" t="s">
        <v>1461</v>
      </c>
      <c r="C1077" s="45" t="s">
        <v>1424</v>
      </c>
      <c r="D1077" s="45"/>
      <c r="E1077" s="45">
        <v>6180</v>
      </c>
      <c r="F1077">
        <v>8</v>
      </c>
      <c r="G1077" s="47" t="s">
        <v>945</v>
      </c>
      <c r="H1077" t="s">
        <v>876</v>
      </c>
      <c r="I1077" t="s">
        <v>1425</v>
      </c>
      <c r="J1077" t="s">
        <v>1426</v>
      </c>
      <c r="K1077" t="s">
        <v>536</v>
      </c>
    </row>
    <row r="1078" spans="1:11" ht="12.75">
      <c r="A1078" s="45">
        <v>93001</v>
      </c>
      <c r="B1078" s="45" t="s">
        <v>1471</v>
      </c>
      <c r="C1078" s="45" t="s">
        <v>1471</v>
      </c>
      <c r="D1078" s="45"/>
      <c r="E1078" s="45">
        <v>4618</v>
      </c>
      <c r="F1078">
        <v>8</v>
      </c>
      <c r="G1078" t="s">
        <v>945</v>
      </c>
      <c r="H1078" t="s">
        <v>876</v>
      </c>
      <c r="I1078" t="s">
        <v>920</v>
      </c>
      <c r="J1078" t="s">
        <v>1472</v>
      </c>
      <c r="K1078" t="s">
        <v>536</v>
      </c>
    </row>
    <row r="1079" spans="1:11" ht="12.75">
      <c r="A1079" s="45">
        <v>93002</v>
      </c>
      <c r="B1079" s="45" t="s">
        <v>1471</v>
      </c>
      <c r="C1079" s="45" t="s">
        <v>1471</v>
      </c>
      <c r="D1079" s="45"/>
      <c r="E1079" s="45">
        <v>5075</v>
      </c>
      <c r="F1079">
        <v>8</v>
      </c>
      <c r="G1079" t="s">
        <v>945</v>
      </c>
      <c r="H1079" t="s">
        <v>876</v>
      </c>
      <c r="I1079" t="s">
        <v>920</v>
      </c>
      <c r="J1079" t="s">
        <v>1472</v>
      </c>
      <c r="K1079" t="s">
        <v>536</v>
      </c>
    </row>
    <row r="1080" spans="1:11" ht="12.75">
      <c r="A1080" s="45">
        <v>93003</v>
      </c>
      <c r="B1080" s="45" t="s">
        <v>1471</v>
      </c>
      <c r="C1080" s="45" t="s">
        <v>1471</v>
      </c>
      <c r="D1080" s="45"/>
      <c r="E1080" s="45">
        <v>5075</v>
      </c>
      <c r="F1080">
        <v>8</v>
      </c>
      <c r="G1080" t="s">
        <v>945</v>
      </c>
      <c r="H1080" t="s">
        <v>876</v>
      </c>
      <c r="I1080" t="s">
        <v>920</v>
      </c>
      <c r="J1080" t="s">
        <v>1472</v>
      </c>
      <c r="K1080" t="s">
        <v>536</v>
      </c>
    </row>
    <row r="1081" spans="1:11" ht="12.75">
      <c r="A1081" s="45">
        <v>93004</v>
      </c>
      <c r="B1081" s="45" t="s">
        <v>1471</v>
      </c>
      <c r="C1081" s="45" t="s">
        <v>1471</v>
      </c>
      <c r="D1081" s="45"/>
      <c r="E1081" s="45">
        <v>5964</v>
      </c>
      <c r="F1081">
        <v>8</v>
      </c>
      <c r="G1081" t="s">
        <v>945</v>
      </c>
      <c r="H1081" t="s">
        <v>876</v>
      </c>
      <c r="I1081" t="s">
        <v>920</v>
      </c>
      <c r="J1081" t="s">
        <v>1472</v>
      </c>
      <c r="K1081" t="s">
        <v>536</v>
      </c>
    </row>
    <row r="1082" spans="1:11" ht="12.75">
      <c r="A1082" s="45">
        <v>93005</v>
      </c>
      <c r="B1082" s="45" t="s">
        <v>1471</v>
      </c>
      <c r="C1082" s="45" t="s">
        <v>1471</v>
      </c>
      <c r="D1082" s="45"/>
      <c r="E1082" s="45">
        <v>5964</v>
      </c>
      <c r="F1082">
        <v>8</v>
      </c>
      <c r="G1082" t="s">
        <v>945</v>
      </c>
      <c r="H1082" t="s">
        <v>876</v>
      </c>
      <c r="I1082" t="s">
        <v>920</v>
      </c>
      <c r="J1082" t="s">
        <v>1472</v>
      </c>
      <c r="K1082" t="s">
        <v>536</v>
      </c>
    </row>
    <row r="1083" spans="1:11" ht="12.75">
      <c r="A1083" s="45">
        <v>93006</v>
      </c>
      <c r="B1083" s="45" t="s">
        <v>1471</v>
      </c>
      <c r="C1083" s="45" t="s">
        <v>1471</v>
      </c>
      <c r="D1083" s="45"/>
      <c r="E1083" s="45">
        <v>5964</v>
      </c>
      <c r="F1083">
        <v>8</v>
      </c>
      <c r="G1083" t="s">
        <v>945</v>
      </c>
      <c r="H1083" t="s">
        <v>876</v>
      </c>
      <c r="I1083" t="s">
        <v>920</v>
      </c>
      <c r="J1083" t="s">
        <v>1472</v>
      </c>
      <c r="K1083" t="s">
        <v>536</v>
      </c>
    </row>
    <row r="1084" spans="1:11" ht="12.75">
      <c r="A1084" s="45">
        <v>93007</v>
      </c>
      <c r="B1084" s="45" t="s">
        <v>1471</v>
      </c>
      <c r="C1084" s="45" t="s">
        <v>1471</v>
      </c>
      <c r="D1084" s="45"/>
      <c r="E1084" s="45">
        <v>5964</v>
      </c>
      <c r="F1084">
        <v>8</v>
      </c>
      <c r="G1084" t="s">
        <v>945</v>
      </c>
      <c r="H1084" t="s">
        <v>876</v>
      </c>
      <c r="I1084" t="s">
        <v>920</v>
      </c>
      <c r="J1084" t="s">
        <v>1472</v>
      </c>
      <c r="K1084" t="s">
        <v>536</v>
      </c>
    </row>
    <row r="1085" spans="1:11" ht="12.75">
      <c r="A1085" s="45">
        <v>93009</v>
      </c>
      <c r="B1085" s="45" t="s">
        <v>1471</v>
      </c>
      <c r="C1085" s="45" t="s">
        <v>1471</v>
      </c>
      <c r="D1085" s="45"/>
      <c r="E1085" s="45">
        <v>5964</v>
      </c>
      <c r="F1085">
        <v>8</v>
      </c>
      <c r="G1085" t="s">
        <v>945</v>
      </c>
      <c r="H1085" t="s">
        <v>876</v>
      </c>
      <c r="I1085" t="s">
        <v>920</v>
      </c>
      <c r="J1085" t="s">
        <v>1472</v>
      </c>
      <c r="K1085" t="s">
        <v>536</v>
      </c>
    </row>
    <row r="1086" spans="1:11" ht="12.75">
      <c r="A1086" s="45">
        <v>93010</v>
      </c>
      <c r="B1086" s="45" t="s">
        <v>1</v>
      </c>
      <c r="C1086" s="45" t="s">
        <v>1471</v>
      </c>
      <c r="D1086" s="45"/>
      <c r="E1086" s="45">
        <v>7124</v>
      </c>
      <c r="F1086">
        <v>8</v>
      </c>
      <c r="G1086" t="s">
        <v>945</v>
      </c>
      <c r="H1086" t="s">
        <v>876</v>
      </c>
      <c r="I1086" t="s">
        <v>920</v>
      </c>
      <c r="J1086" t="s">
        <v>1472</v>
      </c>
      <c r="K1086" t="s">
        <v>536</v>
      </c>
    </row>
    <row r="1087" spans="1:11" ht="12.75">
      <c r="A1087" s="45">
        <v>93011</v>
      </c>
      <c r="B1087" s="45" t="s">
        <v>1</v>
      </c>
      <c r="C1087" s="45" t="s">
        <v>1471</v>
      </c>
      <c r="D1087" s="45"/>
      <c r="E1087" s="45">
        <v>7124</v>
      </c>
      <c r="F1087">
        <v>8</v>
      </c>
      <c r="G1087" t="s">
        <v>945</v>
      </c>
      <c r="H1087" t="s">
        <v>876</v>
      </c>
      <c r="I1087" t="s">
        <v>920</v>
      </c>
      <c r="J1087" t="s">
        <v>1472</v>
      </c>
      <c r="K1087" t="s">
        <v>536</v>
      </c>
    </row>
    <row r="1088" spans="1:11" ht="12.75">
      <c r="A1088" s="45">
        <v>93012</v>
      </c>
      <c r="B1088" s="45" t="s">
        <v>1</v>
      </c>
      <c r="C1088" s="45" t="s">
        <v>1471</v>
      </c>
      <c r="D1088" s="45"/>
      <c r="E1088" s="45">
        <v>8298</v>
      </c>
      <c r="F1088">
        <v>8</v>
      </c>
      <c r="G1088" t="s">
        <v>945</v>
      </c>
      <c r="H1088" t="s">
        <v>876</v>
      </c>
      <c r="I1088" t="s">
        <v>920</v>
      </c>
      <c r="J1088" t="s">
        <v>1472</v>
      </c>
      <c r="K1088" t="s">
        <v>564</v>
      </c>
    </row>
    <row r="1089" spans="1:11" ht="12.75">
      <c r="A1089" s="45">
        <v>93013</v>
      </c>
      <c r="B1089" s="45" t="s">
        <v>1468</v>
      </c>
      <c r="C1089" s="45" t="s">
        <v>1170</v>
      </c>
      <c r="D1089" s="45"/>
      <c r="E1089" s="45">
        <v>6126</v>
      </c>
      <c r="F1089">
        <v>8</v>
      </c>
      <c r="G1089" t="s">
        <v>945</v>
      </c>
      <c r="H1089" t="s">
        <v>876</v>
      </c>
      <c r="I1089" t="s">
        <v>920</v>
      </c>
      <c r="J1089" t="s">
        <v>1171</v>
      </c>
      <c r="K1089" t="s">
        <v>536</v>
      </c>
    </row>
    <row r="1090" spans="1:11" ht="12.75">
      <c r="A1090" s="45">
        <v>93014</v>
      </c>
      <c r="B1090" s="45" t="s">
        <v>1468</v>
      </c>
      <c r="C1090" s="45" t="s">
        <v>1170</v>
      </c>
      <c r="D1090" s="45"/>
      <c r="E1090" s="45">
        <v>6126</v>
      </c>
      <c r="F1090">
        <v>8</v>
      </c>
      <c r="G1090" t="s">
        <v>945</v>
      </c>
      <c r="H1090" t="s">
        <v>876</v>
      </c>
      <c r="I1090" t="s">
        <v>920</v>
      </c>
      <c r="J1090" t="s">
        <v>1171</v>
      </c>
      <c r="K1090" t="s">
        <v>536</v>
      </c>
    </row>
    <row r="1091" spans="1:11" ht="12.75">
      <c r="A1091" s="45">
        <v>93015</v>
      </c>
      <c r="B1091" s="45" t="s">
        <v>2</v>
      </c>
      <c r="C1091" s="45" t="s">
        <v>1471</v>
      </c>
      <c r="D1091" s="45"/>
      <c r="E1091" s="45">
        <v>6142</v>
      </c>
      <c r="F1091">
        <v>8</v>
      </c>
      <c r="G1091" t="s">
        <v>945</v>
      </c>
      <c r="H1091" t="s">
        <v>533</v>
      </c>
      <c r="I1091" t="s">
        <v>920</v>
      </c>
      <c r="J1091" t="s">
        <v>1472</v>
      </c>
      <c r="K1091" t="s">
        <v>536</v>
      </c>
    </row>
    <row r="1092" spans="1:11" ht="12.75">
      <c r="A1092" s="45">
        <v>93016</v>
      </c>
      <c r="B1092" s="45" t="s">
        <v>2</v>
      </c>
      <c r="C1092" s="45" t="s">
        <v>1471</v>
      </c>
      <c r="D1092" s="45"/>
      <c r="E1092" s="45">
        <v>6142</v>
      </c>
      <c r="F1092">
        <v>8</v>
      </c>
      <c r="G1092" t="s">
        <v>945</v>
      </c>
      <c r="H1092" t="s">
        <v>876</v>
      </c>
      <c r="I1092" t="s">
        <v>920</v>
      </c>
      <c r="J1092" t="s">
        <v>1472</v>
      </c>
      <c r="K1092" t="s">
        <v>536</v>
      </c>
    </row>
    <row r="1093" spans="1:11" ht="12.75">
      <c r="A1093" s="45">
        <v>93020</v>
      </c>
      <c r="B1093" s="45" t="s">
        <v>3</v>
      </c>
      <c r="C1093" s="45" t="s">
        <v>1471</v>
      </c>
      <c r="D1093" s="45"/>
      <c r="E1093" s="45">
        <v>6142</v>
      </c>
      <c r="F1093">
        <v>8</v>
      </c>
      <c r="G1093" t="s">
        <v>945</v>
      </c>
      <c r="H1093" t="s">
        <v>876</v>
      </c>
      <c r="I1093" t="s">
        <v>920</v>
      </c>
      <c r="J1093" t="s">
        <v>1472</v>
      </c>
      <c r="K1093" t="s">
        <v>536</v>
      </c>
    </row>
    <row r="1094" spans="1:11" ht="12.75">
      <c r="A1094" s="45">
        <v>93021</v>
      </c>
      <c r="B1094" s="45" t="s">
        <v>3</v>
      </c>
      <c r="C1094" s="45" t="s">
        <v>1471</v>
      </c>
      <c r="D1094" s="45"/>
      <c r="E1094" s="45">
        <v>6710</v>
      </c>
      <c r="F1094">
        <v>8</v>
      </c>
      <c r="G1094" t="s">
        <v>945</v>
      </c>
      <c r="H1094" t="s">
        <v>876</v>
      </c>
      <c r="I1094" t="s">
        <v>920</v>
      </c>
      <c r="J1094" t="s">
        <v>1472</v>
      </c>
      <c r="K1094" t="s">
        <v>536</v>
      </c>
    </row>
    <row r="1095" spans="1:11" ht="12.75">
      <c r="A1095" s="45">
        <v>93022</v>
      </c>
      <c r="B1095" s="45" t="s">
        <v>4</v>
      </c>
      <c r="C1095" s="45" t="s">
        <v>1471</v>
      </c>
      <c r="D1095" s="45"/>
      <c r="E1095" s="45">
        <v>6583</v>
      </c>
      <c r="F1095">
        <v>8</v>
      </c>
      <c r="G1095" t="s">
        <v>945</v>
      </c>
      <c r="H1095" t="s">
        <v>876</v>
      </c>
      <c r="I1095" t="s">
        <v>920</v>
      </c>
      <c r="J1095" t="s">
        <v>1472</v>
      </c>
      <c r="K1095" t="s">
        <v>536</v>
      </c>
    </row>
    <row r="1096" spans="1:11" ht="12.75">
      <c r="A1096" s="45">
        <v>93023</v>
      </c>
      <c r="B1096" s="45" t="s">
        <v>5</v>
      </c>
      <c r="C1096" s="45" t="s">
        <v>1471</v>
      </c>
      <c r="D1096" s="45"/>
      <c r="E1096" s="45">
        <v>7146</v>
      </c>
      <c r="F1096">
        <v>8</v>
      </c>
      <c r="G1096" t="s">
        <v>945</v>
      </c>
      <c r="H1096" t="s">
        <v>876</v>
      </c>
      <c r="I1096" t="s">
        <v>920</v>
      </c>
      <c r="J1096" t="s">
        <v>1472</v>
      </c>
      <c r="K1096" t="s">
        <v>536</v>
      </c>
    </row>
    <row r="1097" spans="1:11" ht="12.75">
      <c r="A1097" s="45">
        <v>93024</v>
      </c>
      <c r="B1097" s="45" t="s">
        <v>5</v>
      </c>
      <c r="C1097" s="45" t="s">
        <v>1471</v>
      </c>
      <c r="D1097" s="45"/>
      <c r="E1097" s="45">
        <v>7146</v>
      </c>
      <c r="F1097">
        <v>8</v>
      </c>
      <c r="G1097" t="s">
        <v>945</v>
      </c>
      <c r="H1097" t="s">
        <v>876</v>
      </c>
      <c r="I1097" t="s">
        <v>920</v>
      </c>
      <c r="J1097" t="s">
        <v>1472</v>
      </c>
      <c r="K1097" t="s">
        <v>536</v>
      </c>
    </row>
    <row r="1098" spans="1:11" ht="12.75">
      <c r="A1098" s="45">
        <v>93030</v>
      </c>
      <c r="B1098" s="45" t="s">
        <v>6</v>
      </c>
      <c r="C1098" s="45" t="s">
        <v>1471</v>
      </c>
      <c r="D1098" s="45"/>
      <c r="E1098" s="45">
        <v>4764</v>
      </c>
      <c r="F1098">
        <v>8</v>
      </c>
      <c r="G1098" t="s">
        <v>945</v>
      </c>
      <c r="H1098" t="s">
        <v>876</v>
      </c>
      <c r="I1098" t="s">
        <v>920</v>
      </c>
      <c r="J1098" t="s">
        <v>1472</v>
      </c>
      <c r="K1098" t="s">
        <v>536</v>
      </c>
    </row>
    <row r="1099" spans="1:11" ht="12.75">
      <c r="A1099" s="45">
        <v>93031</v>
      </c>
      <c r="B1099" s="45" t="s">
        <v>6</v>
      </c>
      <c r="C1099" s="45" t="s">
        <v>1471</v>
      </c>
      <c r="D1099" s="45"/>
      <c r="E1099" s="45">
        <v>4764</v>
      </c>
      <c r="F1099">
        <v>8</v>
      </c>
      <c r="G1099" t="s">
        <v>945</v>
      </c>
      <c r="H1099" t="s">
        <v>876</v>
      </c>
      <c r="I1099" t="s">
        <v>920</v>
      </c>
      <c r="J1099" t="s">
        <v>1472</v>
      </c>
      <c r="K1099" t="s">
        <v>536</v>
      </c>
    </row>
    <row r="1100" spans="1:11" ht="12.75">
      <c r="A1100" s="45">
        <v>93032</v>
      </c>
      <c r="B1100" s="45" t="s">
        <v>6</v>
      </c>
      <c r="C1100" s="45" t="s">
        <v>1471</v>
      </c>
      <c r="D1100" s="45"/>
      <c r="E1100" s="45">
        <v>4764</v>
      </c>
      <c r="F1100">
        <v>8</v>
      </c>
      <c r="G1100" t="s">
        <v>945</v>
      </c>
      <c r="H1100" t="s">
        <v>876</v>
      </c>
      <c r="I1100" t="s">
        <v>920</v>
      </c>
      <c r="J1100" t="s">
        <v>1472</v>
      </c>
      <c r="K1100" t="s">
        <v>536</v>
      </c>
    </row>
    <row r="1101" spans="1:11" ht="12.75">
      <c r="A1101" s="45">
        <v>93033</v>
      </c>
      <c r="B1101" s="45" t="s">
        <v>6</v>
      </c>
      <c r="C1101" s="45" t="s">
        <v>1471</v>
      </c>
      <c r="D1101" s="45"/>
      <c r="E1101" s="45">
        <v>5413</v>
      </c>
      <c r="F1101">
        <v>8</v>
      </c>
      <c r="G1101" t="s">
        <v>945</v>
      </c>
      <c r="H1101" t="s">
        <v>876</v>
      </c>
      <c r="I1101" t="s">
        <v>920</v>
      </c>
      <c r="J1101" t="s">
        <v>1472</v>
      </c>
      <c r="K1101" t="s">
        <v>536</v>
      </c>
    </row>
    <row r="1102" spans="1:11" ht="12.75">
      <c r="A1102" s="45">
        <v>93034</v>
      </c>
      <c r="B1102" s="45" t="s">
        <v>6</v>
      </c>
      <c r="C1102" s="45" t="s">
        <v>1471</v>
      </c>
      <c r="D1102" s="45"/>
      <c r="E1102" s="45">
        <v>5194</v>
      </c>
      <c r="F1102">
        <v>8</v>
      </c>
      <c r="G1102" t="s">
        <v>945</v>
      </c>
      <c r="H1102" t="s">
        <v>876</v>
      </c>
      <c r="I1102" t="s">
        <v>920</v>
      </c>
      <c r="J1102" t="s">
        <v>1472</v>
      </c>
      <c r="K1102" t="s">
        <v>536</v>
      </c>
    </row>
    <row r="1103" spans="1:11" ht="12.75">
      <c r="A1103" s="45">
        <v>93035</v>
      </c>
      <c r="B1103" s="45" t="s">
        <v>6</v>
      </c>
      <c r="C1103" s="45" t="s">
        <v>1471</v>
      </c>
      <c r="D1103" s="45"/>
      <c r="E1103" s="45">
        <v>5194</v>
      </c>
      <c r="F1103">
        <v>8</v>
      </c>
      <c r="G1103" t="s">
        <v>945</v>
      </c>
      <c r="H1103" t="s">
        <v>876</v>
      </c>
      <c r="I1103" t="s">
        <v>920</v>
      </c>
      <c r="J1103" t="s">
        <v>1472</v>
      </c>
      <c r="K1103" t="s">
        <v>536</v>
      </c>
    </row>
    <row r="1104" spans="1:11" ht="12.75">
      <c r="A1104" s="45">
        <v>93040</v>
      </c>
      <c r="B1104" s="45" t="s">
        <v>7</v>
      </c>
      <c r="C1104" s="45" t="s">
        <v>1471</v>
      </c>
      <c r="D1104" s="45"/>
      <c r="E1104" s="45">
        <v>5281</v>
      </c>
      <c r="F1104">
        <v>8</v>
      </c>
      <c r="G1104" t="s">
        <v>945</v>
      </c>
      <c r="H1104" t="s">
        <v>876</v>
      </c>
      <c r="I1104" t="s">
        <v>920</v>
      </c>
      <c r="J1104" t="s">
        <v>1472</v>
      </c>
      <c r="K1104" t="s">
        <v>536</v>
      </c>
    </row>
    <row r="1105" spans="1:11" ht="12.75">
      <c r="A1105" s="45">
        <v>93041</v>
      </c>
      <c r="B1105" s="45" t="s">
        <v>8</v>
      </c>
      <c r="C1105" s="45" t="s">
        <v>1471</v>
      </c>
      <c r="D1105" s="45"/>
      <c r="E1105" s="45">
        <v>4544</v>
      </c>
      <c r="F1105">
        <v>8</v>
      </c>
      <c r="G1105" t="s">
        <v>945</v>
      </c>
      <c r="H1105" t="s">
        <v>876</v>
      </c>
      <c r="I1105" t="s">
        <v>920</v>
      </c>
      <c r="J1105" t="s">
        <v>1472</v>
      </c>
      <c r="K1105" t="s">
        <v>536</v>
      </c>
    </row>
    <row r="1106" spans="1:11" ht="12.75">
      <c r="A1106" s="45">
        <v>93042</v>
      </c>
      <c r="B1106" s="45" t="s">
        <v>9</v>
      </c>
      <c r="C1106" s="45" t="s">
        <v>1471</v>
      </c>
      <c r="D1106" s="45"/>
      <c r="E1106" s="45">
        <v>4544</v>
      </c>
      <c r="F1106">
        <v>8</v>
      </c>
      <c r="G1106" t="s">
        <v>945</v>
      </c>
      <c r="H1106" t="s">
        <v>876</v>
      </c>
      <c r="I1106" t="s">
        <v>920</v>
      </c>
      <c r="J1106" t="s">
        <v>1472</v>
      </c>
      <c r="K1106" t="s">
        <v>539</v>
      </c>
    </row>
    <row r="1107" spans="1:11" ht="12.75">
      <c r="A1107" s="45">
        <v>93043</v>
      </c>
      <c r="B1107" s="45" t="s">
        <v>10</v>
      </c>
      <c r="C1107" s="45" t="s">
        <v>1471</v>
      </c>
      <c r="D1107" s="45"/>
      <c r="E1107" s="45">
        <v>4544</v>
      </c>
      <c r="F1107">
        <v>8</v>
      </c>
      <c r="G1107" t="s">
        <v>945</v>
      </c>
      <c r="H1107" t="s">
        <v>876</v>
      </c>
      <c r="I1107" t="s">
        <v>920</v>
      </c>
      <c r="J1107" t="s">
        <v>1472</v>
      </c>
      <c r="K1107" t="s">
        <v>539</v>
      </c>
    </row>
    <row r="1108" spans="1:11" ht="12.75">
      <c r="A1108" s="45">
        <v>93044</v>
      </c>
      <c r="B1108" s="45" t="s">
        <v>8</v>
      </c>
      <c r="C1108" s="45" t="s">
        <v>1471</v>
      </c>
      <c r="D1108" s="45"/>
      <c r="E1108" s="45">
        <v>4544</v>
      </c>
      <c r="F1108">
        <v>8</v>
      </c>
      <c r="G1108" t="s">
        <v>945</v>
      </c>
      <c r="H1108" t="s">
        <v>876</v>
      </c>
      <c r="I1108" t="s">
        <v>920</v>
      </c>
      <c r="J1108" t="s">
        <v>1472</v>
      </c>
      <c r="K1108" t="s">
        <v>564</v>
      </c>
    </row>
    <row r="1109" spans="1:11" ht="12.75">
      <c r="A1109" s="45">
        <v>93060</v>
      </c>
      <c r="B1109" s="45" t="s">
        <v>11</v>
      </c>
      <c r="C1109" s="45" t="s">
        <v>1471</v>
      </c>
      <c r="D1109" s="45"/>
      <c r="E1109" s="45">
        <v>5529</v>
      </c>
      <c r="F1109">
        <v>8</v>
      </c>
      <c r="G1109" t="s">
        <v>945</v>
      </c>
      <c r="H1109" t="s">
        <v>876</v>
      </c>
      <c r="I1109" t="s">
        <v>920</v>
      </c>
      <c r="J1109" t="s">
        <v>1472</v>
      </c>
      <c r="K1109" t="s">
        <v>536</v>
      </c>
    </row>
    <row r="1110" spans="1:11" ht="12.75">
      <c r="A1110" s="45">
        <v>93061</v>
      </c>
      <c r="B1110" s="45" t="s">
        <v>11</v>
      </c>
      <c r="C1110" s="45" t="s">
        <v>1471</v>
      </c>
      <c r="D1110" s="45"/>
      <c r="E1110" s="45">
        <v>5529</v>
      </c>
      <c r="F1110">
        <v>8</v>
      </c>
      <c r="G1110" t="s">
        <v>945</v>
      </c>
      <c r="H1110" t="s">
        <v>876</v>
      </c>
      <c r="I1110" t="s">
        <v>920</v>
      </c>
      <c r="J1110" t="s">
        <v>1472</v>
      </c>
      <c r="K1110" t="s">
        <v>536</v>
      </c>
    </row>
    <row r="1111" spans="1:11" ht="12.75">
      <c r="A1111" s="45">
        <v>93062</v>
      </c>
      <c r="B1111" s="45" t="s">
        <v>12</v>
      </c>
      <c r="C1111" s="45" t="s">
        <v>1471</v>
      </c>
      <c r="D1111" s="45"/>
      <c r="E1111" s="45">
        <v>7917</v>
      </c>
      <c r="F1111">
        <v>8</v>
      </c>
      <c r="G1111" t="s">
        <v>945</v>
      </c>
      <c r="H1111" t="s">
        <v>876</v>
      </c>
      <c r="I1111" t="s">
        <v>920</v>
      </c>
      <c r="J1111" t="s">
        <v>1472</v>
      </c>
      <c r="K1111" t="s">
        <v>536</v>
      </c>
    </row>
    <row r="1112" spans="1:11" ht="12.75">
      <c r="A1112" s="45">
        <v>93063</v>
      </c>
      <c r="B1112" s="45" t="s">
        <v>12</v>
      </c>
      <c r="C1112" s="45" t="s">
        <v>1471</v>
      </c>
      <c r="D1112" s="45"/>
      <c r="E1112" s="45">
        <v>8204</v>
      </c>
      <c r="F1112">
        <v>8</v>
      </c>
      <c r="G1112" t="s">
        <v>945</v>
      </c>
      <c r="H1112" t="s">
        <v>876</v>
      </c>
      <c r="I1112" t="s">
        <v>920</v>
      </c>
      <c r="J1112" t="s">
        <v>1472</v>
      </c>
      <c r="K1112" t="s">
        <v>539</v>
      </c>
    </row>
    <row r="1113" spans="1:11" ht="12.75">
      <c r="A1113" s="45">
        <v>93064</v>
      </c>
      <c r="B1113" s="45" t="s">
        <v>13</v>
      </c>
      <c r="C1113" s="45" t="s">
        <v>1471</v>
      </c>
      <c r="D1113" s="45"/>
      <c r="E1113" s="45">
        <v>7917</v>
      </c>
      <c r="F1113">
        <v>8</v>
      </c>
      <c r="G1113" t="s">
        <v>945</v>
      </c>
      <c r="H1113" t="s">
        <v>533</v>
      </c>
      <c r="I1113" t="s">
        <v>920</v>
      </c>
      <c r="J1113" t="s">
        <v>1472</v>
      </c>
      <c r="K1113" t="s">
        <v>539</v>
      </c>
    </row>
    <row r="1114" spans="1:11" ht="12.75">
      <c r="A1114" s="45">
        <v>93065</v>
      </c>
      <c r="B1114" s="45" t="s">
        <v>12</v>
      </c>
      <c r="C1114" s="45" t="s">
        <v>1471</v>
      </c>
      <c r="D1114" s="45"/>
      <c r="E1114" s="45">
        <v>7917</v>
      </c>
      <c r="F1114">
        <v>8</v>
      </c>
      <c r="G1114" t="s">
        <v>945</v>
      </c>
      <c r="H1114" t="s">
        <v>876</v>
      </c>
      <c r="I1114" t="s">
        <v>920</v>
      </c>
      <c r="J1114" t="s">
        <v>1472</v>
      </c>
      <c r="K1114" t="s">
        <v>536</v>
      </c>
    </row>
    <row r="1115" spans="1:11" ht="12.75">
      <c r="A1115" s="45">
        <v>93066</v>
      </c>
      <c r="B1115" s="45" t="s">
        <v>14</v>
      </c>
      <c r="C1115" s="45" t="s">
        <v>1471</v>
      </c>
      <c r="D1115" s="45"/>
      <c r="E1115" s="45">
        <v>7069</v>
      </c>
      <c r="F1115">
        <v>8</v>
      </c>
      <c r="G1115" t="s">
        <v>945</v>
      </c>
      <c r="H1115" t="s">
        <v>876</v>
      </c>
      <c r="I1115" t="s">
        <v>920</v>
      </c>
      <c r="J1115" t="s">
        <v>1472</v>
      </c>
      <c r="K1115" t="s">
        <v>536</v>
      </c>
    </row>
    <row r="1116" spans="1:11" ht="12.75">
      <c r="A1116" s="45">
        <v>93067</v>
      </c>
      <c r="B1116" s="45" t="s">
        <v>1469</v>
      </c>
      <c r="C1116" s="45" t="s">
        <v>1170</v>
      </c>
      <c r="D1116" s="45"/>
      <c r="E1116" s="45">
        <v>5013</v>
      </c>
      <c r="F1116">
        <v>8</v>
      </c>
      <c r="G1116" t="s">
        <v>945</v>
      </c>
      <c r="H1116" t="s">
        <v>876</v>
      </c>
      <c r="I1116" t="s">
        <v>920</v>
      </c>
      <c r="J1116" t="s">
        <v>1171</v>
      </c>
      <c r="K1116" t="s">
        <v>536</v>
      </c>
    </row>
    <row r="1117" spans="1:11" ht="12.75">
      <c r="A1117" s="45">
        <v>93093</v>
      </c>
      <c r="B1117" s="45" t="s">
        <v>12</v>
      </c>
      <c r="C1117" s="45" t="s">
        <v>1471</v>
      </c>
      <c r="D1117" s="45"/>
      <c r="E1117" s="45">
        <v>7917</v>
      </c>
      <c r="F1117">
        <v>8</v>
      </c>
      <c r="G1117" t="s">
        <v>945</v>
      </c>
      <c r="H1117" t="s">
        <v>876</v>
      </c>
      <c r="I1117" t="s">
        <v>920</v>
      </c>
      <c r="J1117" t="s">
        <v>1472</v>
      </c>
      <c r="K1117" t="s">
        <v>536</v>
      </c>
    </row>
    <row r="1118" spans="1:11" ht="12.75">
      <c r="A1118" s="45">
        <v>93099</v>
      </c>
      <c r="B1118" s="45" t="s">
        <v>12</v>
      </c>
      <c r="C1118" s="45" t="s">
        <v>1471</v>
      </c>
      <c r="D1118" s="45"/>
      <c r="E1118" s="45">
        <v>7917</v>
      </c>
      <c r="F1118">
        <v>8</v>
      </c>
      <c r="G1118" t="s">
        <v>945</v>
      </c>
      <c r="H1118" t="s">
        <v>876</v>
      </c>
      <c r="I1118" t="s">
        <v>920</v>
      </c>
      <c r="J1118" t="s">
        <v>1472</v>
      </c>
      <c r="K1118" t="s">
        <v>536</v>
      </c>
    </row>
    <row r="1119" spans="1:11" ht="12.75">
      <c r="A1119" s="45">
        <v>93101</v>
      </c>
      <c r="B1119" s="45" t="s">
        <v>1170</v>
      </c>
      <c r="C1119" s="45" t="s">
        <v>1170</v>
      </c>
      <c r="D1119" s="45"/>
      <c r="E1119" s="45">
        <v>3899</v>
      </c>
      <c r="F1119">
        <v>8</v>
      </c>
      <c r="G1119" t="s">
        <v>945</v>
      </c>
      <c r="H1119" t="s">
        <v>876</v>
      </c>
      <c r="I1119" t="s">
        <v>920</v>
      </c>
      <c r="J1119" t="s">
        <v>1171</v>
      </c>
      <c r="K1119" t="s">
        <v>536</v>
      </c>
    </row>
    <row r="1120" spans="1:11" ht="12.75">
      <c r="A1120" s="45">
        <v>93102</v>
      </c>
      <c r="B1120" s="45" t="s">
        <v>1170</v>
      </c>
      <c r="C1120" s="45" t="s">
        <v>1170</v>
      </c>
      <c r="D1120" s="45"/>
      <c r="E1120" s="45">
        <v>6180</v>
      </c>
      <c r="F1120">
        <v>8</v>
      </c>
      <c r="G1120" t="s">
        <v>945</v>
      </c>
      <c r="H1120" t="s">
        <v>876</v>
      </c>
      <c r="I1120" t="s">
        <v>920</v>
      </c>
      <c r="J1120" t="s">
        <v>1171</v>
      </c>
      <c r="K1120" t="s">
        <v>536</v>
      </c>
    </row>
    <row r="1121" spans="1:11" ht="12.75">
      <c r="A1121" s="45">
        <v>93103</v>
      </c>
      <c r="B1121" s="45" t="s">
        <v>1170</v>
      </c>
      <c r="C1121" s="45" t="s">
        <v>1170</v>
      </c>
      <c r="D1121" s="45"/>
      <c r="E1121" s="45">
        <v>4946</v>
      </c>
      <c r="F1121">
        <v>8</v>
      </c>
      <c r="G1121" t="s">
        <v>945</v>
      </c>
      <c r="H1121" t="s">
        <v>876</v>
      </c>
      <c r="I1121" t="s">
        <v>920</v>
      </c>
      <c r="J1121" t="s">
        <v>1171</v>
      </c>
      <c r="K1121" t="s">
        <v>536</v>
      </c>
    </row>
    <row r="1122" spans="1:11" ht="12.75">
      <c r="A1122" s="45">
        <v>93105</v>
      </c>
      <c r="B1122" s="45" t="s">
        <v>1170</v>
      </c>
      <c r="C1122" s="45" t="s">
        <v>1170</v>
      </c>
      <c r="D1122" s="45"/>
      <c r="E1122" s="45">
        <v>5353</v>
      </c>
      <c r="F1122">
        <v>4</v>
      </c>
      <c r="G1122" s="47" t="s">
        <v>532</v>
      </c>
      <c r="H1122" t="s">
        <v>876</v>
      </c>
      <c r="I1122" t="s">
        <v>920</v>
      </c>
      <c r="J1122" t="s">
        <v>1171</v>
      </c>
      <c r="K1122" t="s">
        <v>536</v>
      </c>
    </row>
    <row r="1123" spans="1:11" ht="12.75">
      <c r="A1123" s="45">
        <v>93106</v>
      </c>
      <c r="B1123" s="45" t="s">
        <v>1170</v>
      </c>
      <c r="C1123" s="45" t="s">
        <v>1170</v>
      </c>
      <c r="D1123" s="45"/>
      <c r="E1123" s="45">
        <v>6180</v>
      </c>
      <c r="F1123">
        <v>8</v>
      </c>
      <c r="G1123" t="s">
        <v>945</v>
      </c>
      <c r="H1123" t="s">
        <v>876</v>
      </c>
      <c r="I1123" t="s">
        <v>920</v>
      </c>
      <c r="J1123" t="s">
        <v>1171</v>
      </c>
      <c r="K1123" t="s">
        <v>539</v>
      </c>
    </row>
    <row r="1124" spans="1:11" ht="12.75">
      <c r="A1124" s="45">
        <v>93107</v>
      </c>
      <c r="B1124" s="45" t="s">
        <v>1170</v>
      </c>
      <c r="C1124" s="45" t="s">
        <v>1170</v>
      </c>
      <c r="D1124" s="45"/>
      <c r="E1124" s="45">
        <v>6180</v>
      </c>
      <c r="F1124">
        <v>8</v>
      </c>
      <c r="G1124" t="s">
        <v>945</v>
      </c>
      <c r="H1124" t="s">
        <v>876</v>
      </c>
      <c r="I1124" t="s">
        <v>920</v>
      </c>
      <c r="J1124" t="s">
        <v>1171</v>
      </c>
      <c r="K1124" t="s">
        <v>564</v>
      </c>
    </row>
    <row r="1125" spans="1:11" ht="12.75">
      <c r="A1125" s="45">
        <v>93108</v>
      </c>
      <c r="B1125" s="45" t="s">
        <v>1170</v>
      </c>
      <c r="C1125" s="45" t="s">
        <v>1170</v>
      </c>
      <c r="D1125" s="45"/>
      <c r="E1125" s="45">
        <v>9804</v>
      </c>
      <c r="F1125">
        <v>8</v>
      </c>
      <c r="G1125" t="s">
        <v>945</v>
      </c>
      <c r="H1125" t="s">
        <v>876</v>
      </c>
      <c r="I1125" t="s">
        <v>920</v>
      </c>
      <c r="J1125" t="s">
        <v>1171</v>
      </c>
      <c r="K1125" t="s">
        <v>536</v>
      </c>
    </row>
    <row r="1126" spans="1:11" ht="12.75">
      <c r="A1126" s="45">
        <v>93109</v>
      </c>
      <c r="B1126" s="45" t="s">
        <v>1170</v>
      </c>
      <c r="C1126" s="45" t="s">
        <v>1170</v>
      </c>
      <c r="D1126" s="45"/>
      <c r="E1126" s="45">
        <v>5110</v>
      </c>
      <c r="F1126">
        <v>8</v>
      </c>
      <c r="G1126" t="s">
        <v>945</v>
      </c>
      <c r="H1126" t="s">
        <v>876</v>
      </c>
      <c r="I1126" t="s">
        <v>920</v>
      </c>
      <c r="J1126" t="s">
        <v>1171</v>
      </c>
      <c r="K1126" t="s">
        <v>536</v>
      </c>
    </row>
    <row r="1127" spans="1:11" ht="12.75">
      <c r="A1127" s="45">
        <v>93110</v>
      </c>
      <c r="B1127" s="45" t="s">
        <v>1170</v>
      </c>
      <c r="C1127" s="45" t="s">
        <v>1170</v>
      </c>
      <c r="D1127" s="45"/>
      <c r="E1127" s="45">
        <v>7332</v>
      </c>
      <c r="F1127">
        <v>8</v>
      </c>
      <c r="G1127" t="s">
        <v>945</v>
      </c>
      <c r="H1127" t="s">
        <v>876</v>
      </c>
      <c r="I1127" t="s">
        <v>920</v>
      </c>
      <c r="J1127" t="s">
        <v>1171</v>
      </c>
      <c r="K1127" t="s">
        <v>539</v>
      </c>
    </row>
    <row r="1128" spans="1:11" ht="12.75">
      <c r="A1128" s="45">
        <v>93111</v>
      </c>
      <c r="B1128" s="45" t="s">
        <v>1170</v>
      </c>
      <c r="C1128" s="45" t="s">
        <v>1170</v>
      </c>
      <c r="D1128" s="45"/>
      <c r="E1128" s="45">
        <v>6358</v>
      </c>
      <c r="F1128">
        <v>8</v>
      </c>
      <c r="G1128" t="s">
        <v>945</v>
      </c>
      <c r="H1128" t="s">
        <v>876</v>
      </c>
      <c r="I1128" t="s">
        <v>920</v>
      </c>
      <c r="J1128" t="s">
        <v>1171</v>
      </c>
      <c r="K1128" t="s">
        <v>539</v>
      </c>
    </row>
    <row r="1129" spans="1:11" ht="12.75">
      <c r="A1129" s="45">
        <v>93116</v>
      </c>
      <c r="B1129" s="45" t="s">
        <v>1172</v>
      </c>
      <c r="C1129" s="45" t="s">
        <v>1170</v>
      </c>
      <c r="D1129" s="45"/>
      <c r="E1129" s="45">
        <v>6180</v>
      </c>
      <c r="F1129">
        <v>8</v>
      </c>
      <c r="G1129" t="s">
        <v>945</v>
      </c>
      <c r="H1129" t="s">
        <v>876</v>
      </c>
      <c r="I1129" t="s">
        <v>920</v>
      </c>
      <c r="J1129" t="s">
        <v>1171</v>
      </c>
      <c r="K1129" t="s">
        <v>536</v>
      </c>
    </row>
    <row r="1130" spans="1:11" ht="12.75">
      <c r="A1130" s="45">
        <v>93117</v>
      </c>
      <c r="B1130" s="45" t="s">
        <v>1172</v>
      </c>
      <c r="C1130" s="45" t="s">
        <v>1170</v>
      </c>
      <c r="D1130" s="45"/>
      <c r="E1130" s="45">
        <v>5361</v>
      </c>
      <c r="F1130">
        <v>4</v>
      </c>
      <c r="G1130" s="47" t="s">
        <v>532</v>
      </c>
      <c r="H1130" t="s">
        <v>876</v>
      </c>
      <c r="I1130" t="s">
        <v>920</v>
      </c>
      <c r="J1130" t="s">
        <v>1171</v>
      </c>
      <c r="K1130" t="s">
        <v>539</v>
      </c>
    </row>
    <row r="1131" spans="1:11" ht="12.75">
      <c r="A1131" s="45">
        <v>93118</v>
      </c>
      <c r="B1131" s="45" t="s">
        <v>1172</v>
      </c>
      <c r="C1131" s="45" t="s">
        <v>1170</v>
      </c>
      <c r="D1131" s="45"/>
      <c r="E1131" s="45">
        <v>6180</v>
      </c>
      <c r="F1131">
        <v>4</v>
      </c>
      <c r="G1131" s="47" t="s">
        <v>532</v>
      </c>
      <c r="H1131" t="s">
        <v>876</v>
      </c>
      <c r="I1131" t="s">
        <v>920</v>
      </c>
      <c r="J1131" t="s">
        <v>1171</v>
      </c>
      <c r="K1131" t="s">
        <v>539</v>
      </c>
    </row>
    <row r="1132" spans="1:11" ht="12.75">
      <c r="A1132" s="45">
        <v>93120</v>
      </c>
      <c r="B1132" s="45" t="s">
        <v>1170</v>
      </c>
      <c r="C1132" s="45" t="s">
        <v>1170</v>
      </c>
      <c r="D1132" s="45"/>
      <c r="E1132" s="45">
        <v>6180</v>
      </c>
      <c r="F1132">
        <v>8</v>
      </c>
      <c r="G1132" t="s">
        <v>945</v>
      </c>
      <c r="H1132" t="s">
        <v>876</v>
      </c>
      <c r="I1132" t="s">
        <v>920</v>
      </c>
      <c r="J1132" t="s">
        <v>1171</v>
      </c>
      <c r="K1132" t="s">
        <v>536</v>
      </c>
    </row>
    <row r="1133" spans="1:11" ht="12.75">
      <c r="A1133" s="45">
        <v>93121</v>
      </c>
      <c r="B1133" s="45" t="s">
        <v>1170</v>
      </c>
      <c r="C1133" s="45" t="s">
        <v>1170</v>
      </c>
      <c r="D1133" s="45"/>
      <c r="E1133" s="45">
        <v>6180</v>
      </c>
      <c r="F1133">
        <v>8</v>
      </c>
      <c r="G1133" t="s">
        <v>945</v>
      </c>
      <c r="H1133" t="s">
        <v>876</v>
      </c>
      <c r="I1133" t="s">
        <v>920</v>
      </c>
      <c r="J1133" t="s">
        <v>1171</v>
      </c>
      <c r="K1133" t="s">
        <v>536</v>
      </c>
    </row>
    <row r="1134" spans="1:11" ht="12.75">
      <c r="A1134" s="45">
        <v>93130</v>
      </c>
      <c r="B1134" s="45" t="s">
        <v>1170</v>
      </c>
      <c r="C1134" s="45" t="s">
        <v>1170</v>
      </c>
      <c r="D1134" s="45"/>
      <c r="E1134" s="45">
        <v>6180</v>
      </c>
      <c r="F1134">
        <v>8</v>
      </c>
      <c r="G1134" t="s">
        <v>945</v>
      </c>
      <c r="H1134" t="s">
        <v>876</v>
      </c>
      <c r="I1134" t="s">
        <v>920</v>
      </c>
      <c r="J1134" t="s">
        <v>1171</v>
      </c>
      <c r="K1134" t="s">
        <v>536</v>
      </c>
    </row>
    <row r="1135" spans="1:11" ht="12.75">
      <c r="A1135" s="45">
        <v>93140</v>
      </c>
      <c r="B1135" s="45" t="s">
        <v>1170</v>
      </c>
      <c r="C1135" s="45" t="s">
        <v>1170</v>
      </c>
      <c r="D1135" s="45"/>
      <c r="E1135" s="45">
        <v>6180</v>
      </c>
      <c r="F1135">
        <v>8</v>
      </c>
      <c r="G1135" t="s">
        <v>945</v>
      </c>
      <c r="H1135" t="s">
        <v>876</v>
      </c>
      <c r="I1135" t="s">
        <v>920</v>
      </c>
      <c r="J1135" t="s">
        <v>1171</v>
      </c>
      <c r="K1135" t="s">
        <v>536</v>
      </c>
    </row>
    <row r="1136" spans="1:11" ht="12.75">
      <c r="A1136" s="45">
        <v>93150</v>
      </c>
      <c r="B1136" s="45" t="s">
        <v>1170</v>
      </c>
      <c r="C1136" s="45" t="s">
        <v>1170</v>
      </c>
      <c r="D1136" s="45"/>
      <c r="E1136" s="45">
        <v>6180</v>
      </c>
      <c r="F1136">
        <v>8</v>
      </c>
      <c r="G1136" t="s">
        <v>945</v>
      </c>
      <c r="H1136" t="s">
        <v>876</v>
      </c>
      <c r="I1136" t="s">
        <v>920</v>
      </c>
      <c r="J1136" t="s">
        <v>1171</v>
      </c>
      <c r="K1136" t="s">
        <v>536</v>
      </c>
    </row>
    <row r="1137" spans="1:11" ht="12.75">
      <c r="A1137" s="45">
        <v>93160</v>
      </c>
      <c r="B1137" s="45" t="s">
        <v>1170</v>
      </c>
      <c r="C1137" s="45" t="s">
        <v>1170</v>
      </c>
      <c r="D1137" s="45"/>
      <c r="E1137" s="45">
        <v>6180</v>
      </c>
      <c r="F1137">
        <v>8</v>
      </c>
      <c r="G1137" t="s">
        <v>945</v>
      </c>
      <c r="H1137" t="s">
        <v>876</v>
      </c>
      <c r="I1137" t="s">
        <v>920</v>
      </c>
      <c r="J1137" t="s">
        <v>1171</v>
      </c>
      <c r="K1137" t="s">
        <v>536</v>
      </c>
    </row>
    <row r="1138" spans="1:11" ht="12.75">
      <c r="A1138" s="45">
        <v>93190</v>
      </c>
      <c r="B1138" s="45" t="s">
        <v>1170</v>
      </c>
      <c r="C1138" s="45" t="s">
        <v>1170</v>
      </c>
      <c r="D1138" s="45"/>
      <c r="E1138" s="45">
        <v>6180</v>
      </c>
      <c r="F1138">
        <v>8</v>
      </c>
      <c r="G1138" t="s">
        <v>945</v>
      </c>
      <c r="H1138" t="s">
        <v>876</v>
      </c>
      <c r="I1138" t="s">
        <v>920</v>
      </c>
      <c r="J1138" t="s">
        <v>1171</v>
      </c>
      <c r="K1138" t="s">
        <v>536</v>
      </c>
    </row>
    <row r="1139" spans="1:11" ht="12.75">
      <c r="A1139" s="45">
        <v>93199</v>
      </c>
      <c r="B1139" s="45" t="s">
        <v>1172</v>
      </c>
      <c r="C1139" s="45" t="s">
        <v>1170</v>
      </c>
      <c r="D1139" s="45"/>
      <c r="E1139" s="45">
        <v>6180</v>
      </c>
      <c r="F1139">
        <v>8</v>
      </c>
      <c r="G1139" t="s">
        <v>945</v>
      </c>
      <c r="H1139" t="s">
        <v>876</v>
      </c>
      <c r="I1139" t="s">
        <v>920</v>
      </c>
      <c r="J1139" t="s">
        <v>1171</v>
      </c>
      <c r="K1139" t="s">
        <v>539</v>
      </c>
    </row>
    <row r="1140" spans="1:11" ht="12.75">
      <c r="A1140" s="45">
        <v>93201</v>
      </c>
      <c r="B1140" s="45" t="s">
        <v>1045</v>
      </c>
      <c r="C1140" s="45" t="s">
        <v>1046</v>
      </c>
      <c r="D1140" s="45"/>
      <c r="E1140" s="45">
        <v>7778</v>
      </c>
      <c r="F1140">
        <v>3</v>
      </c>
      <c r="G1140" t="s">
        <v>532</v>
      </c>
      <c r="H1140" t="s">
        <v>876</v>
      </c>
      <c r="I1140" t="s">
        <v>534</v>
      </c>
      <c r="J1140" t="s">
        <v>1047</v>
      </c>
      <c r="K1140" t="s">
        <v>536</v>
      </c>
    </row>
    <row r="1141" spans="1:11" ht="12.75">
      <c r="A1141" s="45">
        <v>93202</v>
      </c>
      <c r="B1141" s="45" t="s">
        <v>1381</v>
      </c>
      <c r="C1141" s="45" t="s">
        <v>941</v>
      </c>
      <c r="D1141" s="45">
        <v>13</v>
      </c>
      <c r="E1141" s="45">
        <v>6675</v>
      </c>
      <c r="F1141">
        <v>7</v>
      </c>
      <c r="G1141" t="s">
        <v>945</v>
      </c>
      <c r="H1141" t="s">
        <v>876</v>
      </c>
      <c r="I1141" t="s">
        <v>534</v>
      </c>
      <c r="J1141" t="s">
        <v>942</v>
      </c>
      <c r="K1141" t="s">
        <v>536</v>
      </c>
    </row>
    <row r="1142" spans="1:11" ht="12.75">
      <c r="A1142" s="45">
        <v>93203</v>
      </c>
      <c r="B1142" s="45" t="s">
        <v>918</v>
      </c>
      <c r="C1142" s="45" t="s">
        <v>919</v>
      </c>
      <c r="D1142" s="45">
        <v>13</v>
      </c>
      <c r="E1142" s="45">
        <v>5782</v>
      </c>
      <c r="F1142">
        <v>3</v>
      </c>
      <c r="G1142" t="s">
        <v>532</v>
      </c>
      <c r="H1142" t="s">
        <v>876</v>
      </c>
      <c r="I1142" t="s">
        <v>920</v>
      </c>
      <c r="J1142" t="s">
        <v>921</v>
      </c>
      <c r="K1142" t="s">
        <v>539</v>
      </c>
    </row>
    <row r="1143" spans="1:11" ht="12.75">
      <c r="A1143" s="45">
        <v>93204</v>
      </c>
      <c r="B1143" s="45" t="s">
        <v>940</v>
      </c>
      <c r="C1143" s="45" t="s">
        <v>941</v>
      </c>
      <c r="D1143" s="45">
        <v>13</v>
      </c>
      <c r="E1143" s="45">
        <v>5842</v>
      </c>
      <c r="F1143">
        <v>3</v>
      </c>
      <c r="G1143" t="s">
        <v>532</v>
      </c>
      <c r="H1143" t="s">
        <v>532</v>
      </c>
      <c r="I1143" t="s">
        <v>534</v>
      </c>
      <c r="J1143" t="s">
        <v>942</v>
      </c>
      <c r="K1143" t="s">
        <v>536</v>
      </c>
    </row>
    <row r="1144" spans="1:11" ht="12.75">
      <c r="A1144" s="45">
        <v>93205</v>
      </c>
      <c r="B1144" s="45" t="s">
        <v>1361</v>
      </c>
      <c r="C1144" s="45" t="s">
        <v>919</v>
      </c>
      <c r="D1144" s="45">
        <v>16</v>
      </c>
      <c r="E1144" s="45">
        <v>4723</v>
      </c>
      <c r="F1144">
        <v>7</v>
      </c>
      <c r="G1144" t="s">
        <v>945</v>
      </c>
      <c r="H1144" t="s">
        <v>876</v>
      </c>
      <c r="I1144" t="s">
        <v>937</v>
      </c>
      <c r="J1144" t="s">
        <v>921</v>
      </c>
      <c r="K1144" t="s">
        <v>536</v>
      </c>
    </row>
    <row r="1145" spans="1:11" ht="12.75">
      <c r="A1145" s="45">
        <v>93206</v>
      </c>
      <c r="B1145" s="45" t="s">
        <v>922</v>
      </c>
      <c r="C1145" s="45" t="s">
        <v>919</v>
      </c>
      <c r="D1145" s="45">
        <v>13</v>
      </c>
      <c r="E1145" s="45">
        <v>10002</v>
      </c>
      <c r="F1145">
        <v>3</v>
      </c>
      <c r="G1145" t="s">
        <v>532</v>
      </c>
      <c r="H1145" t="s">
        <v>876</v>
      </c>
      <c r="I1145" t="s">
        <v>920</v>
      </c>
      <c r="J1145" t="s">
        <v>921</v>
      </c>
      <c r="K1145" t="s">
        <v>536</v>
      </c>
    </row>
    <row r="1146" spans="1:11" ht="12.75">
      <c r="A1146" s="45">
        <v>93207</v>
      </c>
      <c r="B1146" s="45" t="s">
        <v>1385</v>
      </c>
      <c r="C1146" s="45" t="s">
        <v>1046</v>
      </c>
      <c r="D1146" s="45"/>
      <c r="E1146" s="45">
        <v>4459</v>
      </c>
      <c r="F1146">
        <v>7</v>
      </c>
      <c r="G1146" t="s">
        <v>945</v>
      </c>
      <c r="H1146" t="s">
        <v>533</v>
      </c>
      <c r="I1146" t="s">
        <v>920</v>
      </c>
      <c r="J1146" t="s">
        <v>1047</v>
      </c>
      <c r="K1146" t="s">
        <v>536</v>
      </c>
    </row>
    <row r="1147" spans="1:11" ht="12.75">
      <c r="A1147" s="45">
        <v>93208</v>
      </c>
      <c r="B1147" s="45" t="s">
        <v>1386</v>
      </c>
      <c r="C1147" s="45" t="s">
        <v>1046</v>
      </c>
      <c r="D1147" s="45"/>
      <c r="E1147" s="45">
        <v>2565</v>
      </c>
      <c r="F1147">
        <v>7</v>
      </c>
      <c r="G1147" t="s">
        <v>945</v>
      </c>
      <c r="H1147" t="s">
        <v>533</v>
      </c>
      <c r="I1147" t="s">
        <v>534</v>
      </c>
      <c r="J1147" t="s">
        <v>1047</v>
      </c>
      <c r="K1147" t="s">
        <v>539</v>
      </c>
    </row>
    <row r="1148" spans="1:11" ht="12.75">
      <c r="A1148" s="45">
        <v>93210</v>
      </c>
      <c r="B1148" s="45" t="s">
        <v>871</v>
      </c>
      <c r="C1148" s="45" t="s">
        <v>872</v>
      </c>
      <c r="D1148" s="45">
        <v>13</v>
      </c>
      <c r="E1148" s="45">
        <v>8202</v>
      </c>
      <c r="F1148">
        <v>3</v>
      </c>
      <c r="G1148" t="s">
        <v>532</v>
      </c>
      <c r="H1148" t="s">
        <v>533</v>
      </c>
      <c r="I1148" t="s">
        <v>534</v>
      </c>
      <c r="J1148" t="s">
        <v>873</v>
      </c>
      <c r="K1148" t="s">
        <v>536</v>
      </c>
    </row>
    <row r="1149" spans="1:11" ht="12.75">
      <c r="A1149" s="45">
        <v>93212</v>
      </c>
      <c r="B1149" s="45" t="s">
        <v>943</v>
      </c>
      <c r="C1149" s="45" t="s">
        <v>941</v>
      </c>
      <c r="D1149" s="45">
        <v>13</v>
      </c>
      <c r="E1149" s="45">
        <v>6934</v>
      </c>
      <c r="F1149">
        <v>3</v>
      </c>
      <c r="G1149" t="s">
        <v>532</v>
      </c>
      <c r="H1149" t="s">
        <v>876</v>
      </c>
      <c r="I1149" t="s">
        <v>534</v>
      </c>
      <c r="J1149" t="s">
        <v>942</v>
      </c>
      <c r="K1149" t="s">
        <v>536</v>
      </c>
    </row>
    <row r="1150" spans="1:11" ht="12.75">
      <c r="A1150" s="45">
        <v>93215</v>
      </c>
      <c r="B1150" s="45" t="s">
        <v>1362</v>
      </c>
      <c r="C1150" s="45" t="s">
        <v>919</v>
      </c>
      <c r="D1150" s="45">
        <v>13</v>
      </c>
      <c r="E1150" s="45">
        <v>7003</v>
      </c>
      <c r="F1150">
        <v>7</v>
      </c>
      <c r="G1150" t="s">
        <v>945</v>
      </c>
      <c r="H1150" t="s">
        <v>876</v>
      </c>
      <c r="I1150" t="s">
        <v>920</v>
      </c>
      <c r="J1150" t="s">
        <v>921</v>
      </c>
      <c r="K1150" t="s">
        <v>536</v>
      </c>
    </row>
    <row r="1151" spans="1:11" ht="12.75">
      <c r="A1151" s="45">
        <v>93216</v>
      </c>
      <c r="B1151" s="45" t="s">
        <v>1362</v>
      </c>
      <c r="C1151" s="45" t="s">
        <v>919</v>
      </c>
      <c r="D1151" s="45">
        <v>13</v>
      </c>
      <c r="E1151" s="45">
        <v>6180</v>
      </c>
      <c r="F1151">
        <v>7</v>
      </c>
      <c r="G1151" t="s">
        <v>945</v>
      </c>
      <c r="H1151" t="s">
        <v>876</v>
      </c>
      <c r="I1151" t="s">
        <v>920</v>
      </c>
      <c r="J1151" t="s">
        <v>921</v>
      </c>
      <c r="K1151" t="s">
        <v>536</v>
      </c>
    </row>
    <row r="1152" spans="1:11" ht="12.75">
      <c r="A1152" s="45">
        <v>93218</v>
      </c>
      <c r="B1152" s="45" t="s">
        <v>1387</v>
      </c>
      <c r="C1152" s="45" t="s">
        <v>1046</v>
      </c>
      <c r="D1152" s="45"/>
      <c r="E1152" s="45">
        <v>8533</v>
      </c>
      <c r="F1152">
        <v>7</v>
      </c>
      <c r="G1152" t="s">
        <v>945</v>
      </c>
      <c r="H1152" t="s">
        <v>876</v>
      </c>
      <c r="I1152" t="s">
        <v>534</v>
      </c>
      <c r="J1152" t="s">
        <v>1047</v>
      </c>
      <c r="K1152" t="s">
        <v>536</v>
      </c>
    </row>
    <row r="1153" spans="1:11" ht="12.75">
      <c r="A1153" s="45">
        <v>93219</v>
      </c>
      <c r="B1153" s="45" t="s">
        <v>1388</v>
      </c>
      <c r="C1153" s="45" t="s">
        <v>1046</v>
      </c>
      <c r="D1153" s="45"/>
      <c r="E1153" s="45">
        <v>5862</v>
      </c>
      <c r="F1153">
        <v>7</v>
      </c>
      <c r="G1153" t="s">
        <v>945</v>
      </c>
      <c r="H1153" t="s">
        <v>876</v>
      </c>
      <c r="I1153" t="s">
        <v>920</v>
      </c>
      <c r="J1153" t="s">
        <v>1047</v>
      </c>
      <c r="K1153" t="s">
        <v>536</v>
      </c>
    </row>
    <row r="1154" spans="1:11" ht="12.75">
      <c r="A1154" s="45">
        <v>93220</v>
      </c>
      <c r="B1154" s="45" t="s">
        <v>923</v>
      </c>
      <c r="C1154" s="45" t="s">
        <v>919</v>
      </c>
      <c r="D1154" s="45">
        <v>13</v>
      </c>
      <c r="E1154" s="45">
        <v>6180</v>
      </c>
      <c r="F1154">
        <v>3</v>
      </c>
      <c r="G1154" s="47" t="s">
        <v>532</v>
      </c>
      <c r="H1154" t="s">
        <v>532</v>
      </c>
      <c r="I1154" t="s">
        <v>920</v>
      </c>
      <c r="J1154" t="s">
        <v>921</v>
      </c>
      <c r="K1154" t="s">
        <v>536</v>
      </c>
    </row>
    <row r="1155" spans="1:11" ht="12.75">
      <c r="A1155" s="45">
        <v>93221</v>
      </c>
      <c r="B1155" s="45" t="s">
        <v>1389</v>
      </c>
      <c r="C1155" s="45" t="s">
        <v>1046</v>
      </c>
      <c r="D1155" s="45"/>
      <c r="E1155" s="45">
        <v>9006</v>
      </c>
      <c r="F1155">
        <v>7</v>
      </c>
      <c r="G1155" t="s">
        <v>945</v>
      </c>
      <c r="H1155" t="s">
        <v>876</v>
      </c>
      <c r="I1155" t="s">
        <v>534</v>
      </c>
      <c r="J1155" t="s">
        <v>1047</v>
      </c>
      <c r="K1155" t="s">
        <v>536</v>
      </c>
    </row>
    <row r="1156" spans="1:11" ht="12.75">
      <c r="A1156" s="45">
        <v>93222</v>
      </c>
      <c r="B1156" s="45" t="s">
        <v>1363</v>
      </c>
      <c r="C1156" s="45" t="s">
        <v>919</v>
      </c>
      <c r="D1156" s="45">
        <v>16</v>
      </c>
      <c r="E1156" s="45">
        <v>3900</v>
      </c>
      <c r="F1156">
        <v>7</v>
      </c>
      <c r="G1156" t="s">
        <v>945</v>
      </c>
      <c r="H1156" t="s">
        <v>876</v>
      </c>
      <c r="I1156" t="s">
        <v>920</v>
      </c>
      <c r="J1156" t="s">
        <v>921</v>
      </c>
      <c r="K1156" t="s">
        <v>536</v>
      </c>
    </row>
    <row r="1157" spans="1:11" ht="12.75">
      <c r="A1157" s="45">
        <v>93223</v>
      </c>
      <c r="B1157" s="45" t="s">
        <v>1390</v>
      </c>
      <c r="C1157" s="45" t="s">
        <v>1046</v>
      </c>
      <c r="D1157" s="45"/>
      <c r="E1157" s="45">
        <v>5603</v>
      </c>
      <c r="F1157">
        <v>7</v>
      </c>
      <c r="G1157" t="s">
        <v>945</v>
      </c>
      <c r="H1157" t="s">
        <v>876</v>
      </c>
      <c r="I1157" t="s">
        <v>534</v>
      </c>
      <c r="J1157" t="s">
        <v>1047</v>
      </c>
      <c r="K1157" t="s">
        <v>536</v>
      </c>
    </row>
    <row r="1158" spans="1:11" ht="12.75">
      <c r="A1158" s="45">
        <v>93224</v>
      </c>
      <c r="B1158" s="45" t="s">
        <v>924</v>
      </c>
      <c r="C1158" s="45" t="s">
        <v>919</v>
      </c>
      <c r="D1158" s="45">
        <v>13</v>
      </c>
      <c r="E1158" s="45">
        <v>7278</v>
      </c>
      <c r="F1158">
        <v>3</v>
      </c>
      <c r="G1158" t="s">
        <v>532</v>
      </c>
      <c r="H1158" t="s">
        <v>532</v>
      </c>
      <c r="I1158" t="s">
        <v>920</v>
      </c>
      <c r="J1158" t="s">
        <v>921</v>
      </c>
      <c r="K1158" t="s">
        <v>536</v>
      </c>
    </row>
    <row r="1159" spans="1:11" ht="12.75">
      <c r="A1159" s="45">
        <v>93225</v>
      </c>
      <c r="B1159" s="45" t="s">
        <v>1363</v>
      </c>
      <c r="C1159" s="45" t="s">
        <v>919</v>
      </c>
      <c r="D1159" s="45">
        <v>16</v>
      </c>
      <c r="E1159" s="45">
        <v>4442</v>
      </c>
      <c r="F1159">
        <v>7</v>
      </c>
      <c r="G1159" t="s">
        <v>945</v>
      </c>
      <c r="H1159" t="s">
        <v>876</v>
      </c>
      <c r="I1159" t="s">
        <v>920</v>
      </c>
      <c r="J1159" t="s">
        <v>921</v>
      </c>
      <c r="K1159" t="s">
        <v>536</v>
      </c>
    </row>
    <row r="1160" spans="1:11" ht="12.75">
      <c r="A1160" s="45">
        <v>93226</v>
      </c>
      <c r="B1160" s="45" t="s">
        <v>1364</v>
      </c>
      <c r="C1160" s="45" t="s">
        <v>919</v>
      </c>
      <c r="D1160" s="45">
        <v>16</v>
      </c>
      <c r="E1160" s="45">
        <v>7373</v>
      </c>
      <c r="F1160">
        <v>7</v>
      </c>
      <c r="G1160" t="s">
        <v>945</v>
      </c>
      <c r="H1160" t="s">
        <v>533</v>
      </c>
      <c r="I1160" t="s">
        <v>920</v>
      </c>
      <c r="J1160" t="s">
        <v>921</v>
      </c>
      <c r="K1160" t="s">
        <v>536</v>
      </c>
    </row>
    <row r="1161" spans="1:11" ht="12.75">
      <c r="A1161" s="45">
        <v>93227</v>
      </c>
      <c r="B1161" s="45" t="s">
        <v>1391</v>
      </c>
      <c r="C1161" s="45" t="s">
        <v>1046</v>
      </c>
      <c r="D1161" s="45"/>
      <c r="E1161" s="45">
        <v>7679</v>
      </c>
      <c r="F1161">
        <v>7</v>
      </c>
      <c r="G1161" t="s">
        <v>945</v>
      </c>
      <c r="H1161" t="s">
        <v>876</v>
      </c>
      <c r="I1161" t="s">
        <v>534</v>
      </c>
      <c r="J1161" t="s">
        <v>1047</v>
      </c>
      <c r="K1161" t="s">
        <v>536</v>
      </c>
    </row>
    <row r="1162" spans="1:11" ht="12.75">
      <c r="A1162" s="45">
        <v>93230</v>
      </c>
      <c r="B1162" s="45" t="s">
        <v>944</v>
      </c>
      <c r="C1162" s="45" t="s">
        <v>941</v>
      </c>
      <c r="D1162" s="45">
        <v>13</v>
      </c>
      <c r="E1162" s="45">
        <v>7716</v>
      </c>
      <c r="F1162">
        <v>3</v>
      </c>
      <c r="G1162" t="s">
        <v>532</v>
      </c>
      <c r="H1162" t="s">
        <v>876</v>
      </c>
      <c r="I1162" t="s">
        <v>534</v>
      </c>
      <c r="J1162" t="s">
        <v>942</v>
      </c>
      <c r="K1162" t="s">
        <v>536</v>
      </c>
    </row>
    <row r="1163" spans="1:11" ht="12.75">
      <c r="A1163" s="45">
        <v>93231</v>
      </c>
      <c r="B1163" s="45" t="s">
        <v>944</v>
      </c>
      <c r="C1163" s="45" t="s">
        <v>941</v>
      </c>
      <c r="D1163" s="45">
        <v>13</v>
      </c>
      <c r="E1163" s="45">
        <v>6180</v>
      </c>
      <c r="F1163">
        <v>3</v>
      </c>
      <c r="G1163" t="s">
        <v>532</v>
      </c>
      <c r="H1163" t="s">
        <v>876</v>
      </c>
      <c r="I1163" t="s">
        <v>534</v>
      </c>
      <c r="J1163" t="s">
        <v>942</v>
      </c>
      <c r="K1163" t="s">
        <v>536</v>
      </c>
    </row>
    <row r="1164" spans="1:11" ht="12.75">
      <c r="A1164" s="45">
        <v>93232</v>
      </c>
      <c r="B1164" s="45" t="s">
        <v>944</v>
      </c>
      <c r="C1164" s="45" t="s">
        <v>941</v>
      </c>
      <c r="D1164" s="45">
        <v>13</v>
      </c>
      <c r="E1164" s="45">
        <v>6180</v>
      </c>
      <c r="F1164">
        <v>3</v>
      </c>
      <c r="G1164" t="s">
        <v>945</v>
      </c>
      <c r="H1164" t="s">
        <v>876</v>
      </c>
      <c r="I1164" t="s">
        <v>534</v>
      </c>
      <c r="J1164" t="s">
        <v>942</v>
      </c>
      <c r="K1164" t="s">
        <v>536</v>
      </c>
    </row>
    <row r="1165" spans="1:11" ht="12.75">
      <c r="A1165" s="45">
        <v>93234</v>
      </c>
      <c r="B1165" s="45" t="s">
        <v>874</v>
      </c>
      <c r="C1165" s="45" t="s">
        <v>872</v>
      </c>
      <c r="D1165" s="45">
        <v>13</v>
      </c>
      <c r="E1165" s="45">
        <v>6228</v>
      </c>
      <c r="F1165">
        <v>3</v>
      </c>
      <c r="G1165" t="s">
        <v>532</v>
      </c>
      <c r="H1165" t="s">
        <v>532</v>
      </c>
      <c r="I1165" t="s">
        <v>534</v>
      </c>
      <c r="J1165" t="s">
        <v>873</v>
      </c>
      <c r="K1165" t="s">
        <v>536</v>
      </c>
    </row>
    <row r="1166" spans="1:11" ht="12.75">
      <c r="A1166" s="45">
        <v>93235</v>
      </c>
      <c r="B1166" s="45" t="s">
        <v>1392</v>
      </c>
      <c r="C1166" s="45" t="s">
        <v>1046</v>
      </c>
      <c r="D1166" s="45"/>
      <c r="E1166" s="45">
        <v>7085</v>
      </c>
      <c r="F1166">
        <v>7</v>
      </c>
      <c r="G1166" t="s">
        <v>945</v>
      </c>
      <c r="H1166" t="s">
        <v>533</v>
      </c>
      <c r="I1166" t="s">
        <v>534</v>
      </c>
      <c r="J1166" t="s">
        <v>1047</v>
      </c>
      <c r="K1166" t="s">
        <v>536</v>
      </c>
    </row>
    <row r="1167" spans="1:11" ht="12.75">
      <c r="A1167" s="45">
        <v>93237</v>
      </c>
      <c r="B1167" s="45" t="s">
        <v>1393</v>
      </c>
      <c r="C1167" s="45" t="s">
        <v>1046</v>
      </c>
      <c r="D1167" s="45"/>
      <c r="E1167" s="45">
        <v>6180</v>
      </c>
      <c r="F1167">
        <v>7</v>
      </c>
      <c r="G1167" t="s">
        <v>945</v>
      </c>
      <c r="H1167" t="s">
        <v>533</v>
      </c>
      <c r="I1167" t="s">
        <v>534</v>
      </c>
      <c r="J1167" t="s">
        <v>1047</v>
      </c>
      <c r="K1167" t="s">
        <v>536</v>
      </c>
    </row>
    <row r="1168" spans="1:11" ht="12.75">
      <c r="A1168" s="45">
        <v>93238</v>
      </c>
      <c r="B1168" s="45" t="s">
        <v>1365</v>
      </c>
      <c r="C1168" s="45" t="s">
        <v>919</v>
      </c>
      <c r="D1168" s="45">
        <v>16</v>
      </c>
      <c r="E1168" s="45">
        <v>7271</v>
      </c>
      <c r="F1168">
        <v>7</v>
      </c>
      <c r="G1168" t="s">
        <v>945</v>
      </c>
      <c r="H1168" t="s">
        <v>533</v>
      </c>
      <c r="I1168" t="s">
        <v>937</v>
      </c>
      <c r="J1168" t="s">
        <v>921</v>
      </c>
      <c r="K1168" t="s">
        <v>536</v>
      </c>
    </row>
    <row r="1169" spans="1:11" ht="12.75">
      <c r="A1169" s="45">
        <v>93239</v>
      </c>
      <c r="B1169" s="45" t="s">
        <v>946</v>
      </c>
      <c r="C1169" s="45" t="s">
        <v>941</v>
      </c>
      <c r="D1169" s="45">
        <v>13</v>
      </c>
      <c r="E1169" s="45">
        <v>6073</v>
      </c>
      <c r="F1169">
        <v>3</v>
      </c>
      <c r="G1169" t="s">
        <v>532</v>
      </c>
      <c r="H1169" t="s">
        <v>532</v>
      </c>
      <c r="I1169" t="s">
        <v>534</v>
      </c>
      <c r="J1169" t="s">
        <v>942</v>
      </c>
      <c r="K1169" t="s">
        <v>536</v>
      </c>
    </row>
    <row r="1170" spans="1:11" ht="12.75">
      <c r="A1170" s="45">
        <v>93240</v>
      </c>
      <c r="B1170" s="45" t="s">
        <v>1366</v>
      </c>
      <c r="C1170" s="45" t="s">
        <v>919</v>
      </c>
      <c r="D1170" s="45">
        <v>16</v>
      </c>
      <c r="E1170" s="45">
        <v>6548</v>
      </c>
      <c r="F1170">
        <v>7</v>
      </c>
      <c r="G1170" t="s">
        <v>945</v>
      </c>
      <c r="H1170" t="s">
        <v>533</v>
      </c>
      <c r="I1170" t="s">
        <v>937</v>
      </c>
      <c r="J1170" t="s">
        <v>921</v>
      </c>
      <c r="K1170" t="s">
        <v>536</v>
      </c>
    </row>
    <row r="1171" spans="1:11" ht="12.75">
      <c r="A1171" s="45">
        <v>93241</v>
      </c>
      <c r="B1171" s="45" t="s">
        <v>925</v>
      </c>
      <c r="C1171" s="45" t="s">
        <v>919</v>
      </c>
      <c r="D1171" s="45">
        <v>13</v>
      </c>
      <c r="E1171" s="45">
        <v>6255</v>
      </c>
      <c r="F1171">
        <v>3</v>
      </c>
      <c r="G1171" t="s">
        <v>532</v>
      </c>
      <c r="H1171" t="s">
        <v>532</v>
      </c>
      <c r="I1171" t="s">
        <v>920</v>
      </c>
      <c r="J1171" t="s">
        <v>921</v>
      </c>
      <c r="K1171" t="s">
        <v>536</v>
      </c>
    </row>
    <row r="1172" spans="1:11" ht="12.75">
      <c r="A1172" s="45">
        <v>93242</v>
      </c>
      <c r="B1172" s="45" t="s">
        <v>875</v>
      </c>
      <c r="C1172" s="45" t="s">
        <v>872</v>
      </c>
      <c r="D1172" s="45">
        <v>13</v>
      </c>
      <c r="E1172" s="45">
        <v>9180</v>
      </c>
      <c r="F1172">
        <v>3</v>
      </c>
      <c r="G1172" t="s">
        <v>532</v>
      </c>
      <c r="H1172" t="s">
        <v>876</v>
      </c>
      <c r="I1172" t="s">
        <v>534</v>
      </c>
      <c r="J1172" t="s">
        <v>873</v>
      </c>
      <c r="K1172" t="s">
        <v>536</v>
      </c>
    </row>
    <row r="1173" spans="1:11" ht="12.75">
      <c r="A1173" s="45">
        <v>93243</v>
      </c>
      <c r="B1173" s="45" t="s">
        <v>926</v>
      </c>
      <c r="C1173" s="45" t="s">
        <v>919</v>
      </c>
      <c r="D1173" s="45">
        <v>13</v>
      </c>
      <c r="E1173" s="45">
        <v>5998</v>
      </c>
      <c r="F1173">
        <v>3</v>
      </c>
      <c r="G1173" t="s">
        <v>532</v>
      </c>
      <c r="H1173" t="s">
        <v>876</v>
      </c>
      <c r="I1173" t="s">
        <v>920</v>
      </c>
      <c r="J1173" t="s">
        <v>921</v>
      </c>
      <c r="K1173" t="s">
        <v>536</v>
      </c>
    </row>
    <row r="1174" spans="1:11" ht="12.75">
      <c r="A1174" s="45">
        <v>93244</v>
      </c>
      <c r="B1174" s="45" t="s">
        <v>1394</v>
      </c>
      <c r="C1174" s="45" t="s">
        <v>1046</v>
      </c>
      <c r="D1174" s="45"/>
      <c r="E1174" s="45">
        <v>11858</v>
      </c>
      <c r="F1174">
        <v>7</v>
      </c>
      <c r="G1174" t="s">
        <v>945</v>
      </c>
      <c r="H1174" t="s">
        <v>876</v>
      </c>
      <c r="I1174" t="s">
        <v>534</v>
      </c>
      <c r="J1174" t="s">
        <v>1047</v>
      </c>
      <c r="K1174" t="s">
        <v>536</v>
      </c>
    </row>
    <row r="1175" spans="1:11" ht="12.75">
      <c r="A1175" s="45">
        <v>93245</v>
      </c>
      <c r="B1175" s="45" t="s">
        <v>947</v>
      </c>
      <c r="C1175" s="45" t="s">
        <v>941</v>
      </c>
      <c r="D1175" s="45">
        <v>13</v>
      </c>
      <c r="E1175" s="45">
        <v>9395</v>
      </c>
      <c r="F1175">
        <v>3</v>
      </c>
      <c r="G1175" t="s">
        <v>532</v>
      </c>
      <c r="H1175" t="s">
        <v>876</v>
      </c>
      <c r="I1175" t="s">
        <v>534</v>
      </c>
      <c r="J1175" t="s">
        <v>942</v>
      </c>
      <c r="K1175" t="s">
        <v>539</v>
      </c>
    </row>
    <row r="1176" spans="1:11" ht="12.75">
      <c r="A1176" s="45">
        <v>93246</v>
      </c>
      <c r="B1176" s="45" t="s">
        <v>947</v>
      </c>
      <c r="C1176" s="45" t="s">
        <v>941</v>
      </c>
      <c r="D1176" s="45">
        <v>13</v>
      </c>
      <c r="E1176" s="45">
        <v>6180</v>
      </c>
      <c r="F1176">
        <v>3</v>
      </c>
      <c r="G1176" t="s">
        <v>532</v>
      </c>
      <c r="H1176" t="s">
        <v>876</v>
      </c>
      <c r="I1176" t="s">
        <v>534</v>
      </c>
      <c r="J1176" t="s">
        <v>942</v>
      </c>
      <c r="K1176" t="s">
        <v>536</v>
      </c>
    </row>
    <row r="1177" spans="1:11" ht="12.75">
      <c r="A1177" s="45">
        <v>93247</v>
      </c>
      <c r="B1177" s="45" t="s">
        <v>1395</v>
      </c>
      <c r="C1177" s="45" t="s">
        <v>1046</v>
      </c>
      <c r="D1177" s="45"/>
      <c r="E1177" s="45">
        <v>6760</v>
      </c>
      <c r="F1177">
        <v>7</v>
      </c>
      <c r="G1177" t="s">
        <v>945</v>
      </c>
      <c r="H1177" t="s">
        <v>876</v>
      </c>
      <c r="I1177" t="s">
        <v>534</v>
      </c>
      <c r="J1177" t="s">
        <v>1047</v>
      </c>
      <c r="K1177" t="s">
        <v>536</v>
      </c>
    </row>
    <row r="1178" spans="1:11" ht="12.75">
      <c r="A1178" s="45">
        <v>93249</v>
      </c>
      <c r="B1178" s="45" t="s">
        <v>927</v>
      </c>
      <c r="C1178" s="45" t="s">
        <v>919</v>
      </c>
      <c r="D1178" s="45">
        <v>13</v>
      </c>
      <c r="E1178" s="45">
        <v>5683</v>
      </c>
      <c r="F1178">
        <v>3</v>
      </c>
      <c r="G1178" t="s">
        <v>532</v>
      </c>
      <c r="H1178" t="s">
        <v>876</v>
      </c>
      <c r="I1178" t="s">
        <v>920</v>
      </c>
      <c r="J1178" t="s">
        <v>921</v>
      </c>
      <c r="K1178" t="s">
        <v>536</v>
      </c>
    </row>
    <row r="1179" spans="1:11" ht="12.75">
      <c r="A1179" s="45">
        <v>93250</v>
      </c>
      <c r="B1179" s="45" t="s">
        <v>928</v>
      </c>
      <c r="C1179" s="45" t="s">
        <v>919</v>
      </c>
      <c r="D1179" s="45">
        <v>13</v>
      </c>
      <c r="E1179" s="45">
        <v>10793</v>
      </c>
      <c r="F1179">
        <v>3</v>
      </c>
      <c r="G1179" t="s">
        <v>532</v>
      </c>
      <c r="H1179" t="s">
        <v>876</v>
      </c>
      <c r="I1179" t="s">
        <v>920</v>
      </c>
      <c r="J1179" t="s">
        <v>921</v>
      </c>
      <c r="K1179" t="s">
        <v>536</v>
      </c>
    </row>
    <row r="1180" spans="1:11" ht="12.75">
      <c r="A1180" s="45">
        <v>93251</v>
      </c>
      <c r="B1180" s="45" t="s">
        <v>929</v>
      </c>
      <c r="C1180" s="45" t="s">
        <v>919</v>
      </c>
      <c r="D1180" s="45">
        <v>13</v>
      </c>
      <c r="E1180" s="45">
        <v>8513</v>
      </c>
      <c r="F1180">
        <v>3</v>
      </c>
      <c r="G1180" t="s">
        <v>532</v>
      </c>
      <c r="H1180" t="s">
        <v>876</v>
      </c>
      <c r="I1180" t="s">
        <v>920</v>
      </c>
      <c r="J1180" t="s">
        <v>921</v>
      </c>
      <c r="K1180" t="s">
        <v>536</v>
      </c>
    </row>
    <row r="1181" spans="1:11" ht="12.75">
      <c r="A1181" s="45">
        <v>93252</v>
      </c>
      <c r="B1181" s="45" t="s">
        <v>930</v>
      </c>
      <c r="C1181" s="45" t="s">
        <v>919</v>
      </c>
      <c r="D1181" s="45">
        <v>13</v>
      </c>
      <c r="E1181" s="45">
        <v>6940</v>
      </c>
      <c r="F1181">
        <v>3</v>
      </c>
      <c r="G1181" t="s">
        <v>532</v>
      </c>
      <c r="H1181" t="s">
        <v>532</v>
      </c>
      <c r="I1181" t="s">
        <v>920</v>
      </c>
      <c r="J1181" t="s">
        <v>921</v>
      </c>
      <c r="K1181" t="s">
        <v>536</v>
      </c>
    </row>
    <row r="1182" spans="1:11" ht="12.75">
      <c r="A1182" s="45">
        <v>93254</v>
      </c>
      <c r="B1182" s="45" t="s">
        <v>1173</v>
      </c>
      <c r="C1182" s="45" t="s">
        <v>1170</v>
      </c>
      <c r="D1182" s="45"/>
      <c r="E1182" s="45">
        <v>5580</v>
      </c>
      <c r="F1182">
        <v>4</v>
      </c>
      <c r="G1182" t="s">
        <v>532</v>
      </c>
      <c r="H1182" t="s">
        <v>876</v>
      </c>
      <c r="I1182" t="s">
        <v>920</v>
      </c>
      <c r="J1182" t="s">
        <v>1171</v>
      </c>
      <c r="K1182" t="s">
        <v>536</v>
      </c>
    </row>
    <row r="1183" spans="1:11" ht="12.75">
      <c r="A1183" s="45">
        <v>93255</v>
      </c>
      <c r="B1183" s="45" t="s">
        <v>1367</v>
      </c>
      <c r="C1183" s="45" t="s">
        <v>919</v>
      </c>
      <c r="D1183" s="45">
        <v>16</v>
      </c>
      <c r="E1183" s="45">
        <v>6084</v>
      </c>
      <c r="F1183">
        <v>7</v>
      </c>
      <c r="G1183" t="s">
        <v>945</v>
      </c>
      <c r="H1183" t="s">
        <v>533</v>
      </c>
      <c r="I1183" t="s">
        <v>937</v>
      </c>
      <c r="J1183" t="s">
        <v>921</v>
      </c>
      <c r="K1183" t="s">
        <v>536</v>
      </c>
    </row>
    <row r="1184" spans="1:11" ht="12.75">
      <c r="A1184" s="45">
        <v>93256</v>
      </c>
      <c r="B1184" s="45" t="s">
        <v>1396</v>
      </c>
      <c r="C1184" s="45" t="s">
        <v>1046</v>
      </c>
      <c r="D1184" s="45"/>
      <c r="E1184" s="45">
        <v>7787</v>
      </c>
      <c r="F1184">
        <v>7</v>
      </c>
      <c r="G1184" t="s">
        <v>945</v>
      </c>
      <c r="H1184" t="s">
        <v>876</v>
      </c>
      <c r="I1184" t="s">
        <v>534</v>
      </c>
      <c r="J1184" t="s">
        <v>1047</v>
      </c>
      <c r="K1184" t="s">
        <v>536</v>
      </c>
    </row>
    <row r="1185" spans="1:11" ht="12.75">
      <c r="A1185" s="45">
        <v>93257</v>
      </c>
      <c r="B1185" s="45" t="s">
        <v>1397</v>
      </c>
      <c r="C1185" s="45" t="s">
        <v>1046</v>
      </c>
      <c r="D1185" s="45"/>
      <c r="E1185" s="45">
        <v>8138</v>
      </c>
      <c r="F1185">
        <v>7</v>
      </c>
      <c r="G1185" t="s">
        <v>945</v>
      </c>
      <c r="H1185" t="s">
        <v>533</v>
      </c>
      <c r="I1185" t="s">
        <v>534</v>
      </c>
      <c r="J1185" t="s">
        <v>1047</v>
      </c>
      <c r="K1185" t="s">
        <v>536</v>
      </c>
    </row>
    <row r="1186" spans="1:11" ht="12.75">
      <c r="A1186" s="45">
        <v>93258</v>
      </c>
      <c r="B1186" s="45" t="s">
        <v>1397</v>
      </c>
      <c r="C1186" s="45" t="s">
        <v>1046</v>
      </c>
      <c r="D1186" s="45"/>
      <c r="E1186" s="45">
        <v>6180</v>
      </c>
      <c r="F1186">
        <v>7</v>
      </c>
      <c r="G1186" t="s">
        <v>945</v>
      </c>
      <c r="H1186" t="s">
        <v>876</v>
      </c>
      <c r="I1186" t="s">
        <v>534</v>
      </c>
      <c r="J1186" t="s">
        <v>1047</v>
      </c>
      <c r="K1186" t="s">
        <v>536</v>
      </c>
    </row>
    <row r="1187" spans="1:11" ht="12.75">
      <c r="A1187" s="45">
        <v>93260</v>
      </c>
      <c r="B1187" s="45" t="s">
        <v>1398</v>
      </c>
      <c r="C1187" s="45" t="s">
        <v>1046</v>
      </c>
      <c r="D1187" s="45"/>
      <c r="E1187" s="45">
        <v>2128</v>
      </c>
      <c r="F1187">
        <v>7</v>
      </c>
      <c r="G1187" t="s">
        <v>945</v>
      </c>
      <c r="H1187" t="s">
        <v>876</v>
      </c>
      <c r="I1187" t="s">
        <v>920</v>
      </c>
      <c r="J1187" t="s">
        <v>1047</v>
      </c>
      <c r="K1187" t="s">
        <v>536</v>
      </c>
    </row>
    <row r="1188" spans="1:11" ht="12.75">
      <c r="A1188" s="45">
        <v>93261</v>
      </c>
      <c r="B1188" s="45" t="s">
        <v>1399</v>
      </c>
      <c r="C1188" s="45" t="s">
        <v>1046</v>
      </c>
      <c r="D1188" s="45"/>
      <c r="E1188" s="45">
        <v>6051</v>
      </c>
      <c r="F1188">
        <v>7</v>
      </c>
      <c r="G1188" t="s">
        <v>945</v>
      </c>
      <c r="H1188" t="s">
        <v>876</v>
      </c>
      <c r="I1188" t="s">
        <v>920</v>
      </c>
      <c r="J1188" t="s">
        <v>1047</v>
      </c>
      <c r="K1188" t="s">
        <v>536</v>
      </c>
    </row>
    <row r="1189" spans="1:11" ht="12.75">
      <c r="A1189" s="45">
        <v>93262</v>
      </c>
      <c r="B1189" s="45" t="s">
        <v>1400</v>
      </c>
      <c r="C1189" s="45" t="s">
        <v>1046</v>
      </c>
      <c r="D1189" s="45"/>
      <c r="E1189" s="45">
        <v>6180</v>
      </c>
      <c r="F1189">
        <v>7</v>
      </c>
      <c r="G1189" t="s">
        <v>945</v>
      </c>
      <c r="H1189" t="s">
        <v>533</v>
      </c>
      <c r="I1189" t="s">
        <v>534</v>
      </c>
      <c r="J1189" t="s">
        <v>1047</v>
      </c>
      <c r="K1189" t="s">
        <v>536</v>
      </c>
    </row>
    <row r="1190" spans="1:11" ht="12.75">
      <c r="A1190" s="45">
        <v>93263</v>
      </c>
      <c r="B1190" s="45" t="s">
        <v>931</v>
      </c>
      <c r="C1190" s="45" t="s">
        <v>919</v>
      </c>
      <c r="D1190" s="45">
        <v>13</v>
      </c>
      <c r="E1190" s="45">
        <v>7855</v>
      </c>
      <c r="F1190">
        <v>3</v>
      </c>
      <c r="G1190" t="s">
        <v>532</v>
      </c>
      <c r="H1190" t="s">
        <v>533</v>
      </c>
      <c r="I1190" t="s">
        <v>920</v>
      </c>
      <c r="J1190" t="s">
        <v>921</v>
      </c>
      <c r="K1190" t="s">
        <v>536</v>
      </c>
    </row>
    <row r="1191" spans="1:11" ht="12.75">
      <c r="A1191" s="45">
        <v>93265</v>
      </c>
      <c r="B1191" s="45" t="s">
        <v>1401</v>
      </c>
      <c r="C1191" s="45" t="s">
        <v>1046</v>
      </c>
      <c r="D1191" s="45"/>
      <c r="E1191" s="45">
        <v>7430</v>
      </c>
      <c r="F1191">
        <v>7</v>
      </c>
      <c r="G1191" t="s">
        <v>945</v>
      </c>
      <c r="H1191" t="s">
        <v>876</v>
      </c>
      <c r="I1191" t="s">
        <v>534</v>
      </c>
      <c r="J1191" t="s">
        <v>1047</v>
      </c>
      <c r="K1191" t="s">
        <v>536</v>
      </c>
    </row>
    <row r="1192" spans="1:11" ht="12.75">
      <c r="A1192" s="45">
        <v>93266</v>
      </c>
      <c r="B1192" s="45" t="s">
        <v>948</v>
      </c>
      <c r="C1192" s="45" t="s">
        <v>941</v>
      </c>
      <c r="D1192" s="45">
        <v>13</v>
      </c>
      <c r="E1192" s="45">
        <v>7956</v>
      </c>
      <c r="F1192">
        <v>3</v>
      </c>
      <c r="G1192" t="s">
        <v>532</v>
      </c>
      <c r="H1192" t="s">
        <v>876</v>
      </c>
      <c r="I1192" t="s">
        <v>534</v>
      </c>
      <c r="J1192" t="s">
        <v>942</v>
      </c>
      <c r="K1192" t="s">
        <v>536</v>
      </c>
    </row>
    <row r="1193" spans="1:11" ht="12.75">
      <c r="A1193" s="45">
        <v>93267</v>
      </c>
      <c r="B1193" s="45" t="s">
        <v>1402</v>
      </c>
      <c r="C1193" s="45" t="s">
        <v>1046</v>
      </c>
      <c r="D1193" s="45"/>
      <c r="E1193" s="45">
        <v>7645</v>
      </c>
      <c r="F1193">
        <v>7</v>
      </c>
      <c r="G1193" t="s">
        <v>945</v>
      </c>
      <c r="H1193" t="s">
        <v>876</v>
      </c>
      <c r="I1193" t="s">
        <v>534</v>
      </c>
      <c r="J1193" t="s">
        <v>1047</v>
      </c>
      <c r="K1193" t="s">
        <v>536</v>
      </c>
    </row>
    <row r="1194" spans="1:11" ht="12.75">
      <c r="A1194" s="45">
        <v>93268</v>
      </c>
      <c r="B1194" s="45" t="s">
        <v>932</v>
      </c>
      <c r="C1194" s="45" t="s">
        <v>919</v>
      </c>
      <c r="D1194" s="45">
        <v>13</v>
      </c>
      <c r="E1194" s="45">
        <v>6958</v>
      </c>
      <c r="F1194">
        <v>3</v>
      </c>
      <c r="G1194" t="s">
        <v>532</v>
      </c>
      <c r="H1194" t="s">
        <v>532</v>
      </c>
      <c r="I1194" t="s">
        <v>920</v>
      </c>
      <c r="J1194" t="s">
        <v>921</v>
      </c>
      <c r="K1194" t="s">
        <v>536</v>
      </c>
    </row>
    <row r="1195" spans="1:11" ht="12.75">
      <c r="A1195" s="45">
        <v>93270</v>
      </c>
      <c r="B1195" s="45" t="s">
        <v>1403</v>
      </c>
      <c r="C1195" s="45" t="s">
        <v>1046</v>
      </c>
      <c r="D1195" s="45"/>
      <c r="E1195" s="45">
        <v>7412</v>
      </c>
      <c r="F1195">
        <v>7</v>
      </c>
      <c r="G1195" t="s">
        <v>945</v>
      </c>
      <c r="H1195" t="s">
        <v>533</v>
      </c>
      <c r="I1195" t="s">
        <v>534</v>
      </c>
      <c r="J1195" t="s">
        <v>1047</v>
      </c>
      <c r="K1195" t="s">
        <v>536</v>
      </c>
    </row>
    <row r="1196" spans="1:11" ht="12.75">
      <c r="A1196" s="45">
        <v>93271</v>
      </c>
      <c r="B1196" s="45" t="s">
        <v>1404</v>
      </c>
      <c r="C1196" s="45" t="s">
        <v>1046</v>
      </c>
      <c r="D1196" s="45"/>
      <c r="E1196" s="45">
        <v>8966</v>
      </c>
      <c r="F1196">
        <v>7</v>
      </c>
      <c r="G1196" t="s">
        <v>945</v>
      </c>
      <c r="H1196" t="s">
        <v>533</v>
      </c>
      <c r="I1196" t="s">
        <v>534</v>
      </c>
      <c r="J1196" t="s">
        <v>1047</v>
      </c>
      <c r="K1196" t="s">
        <v>536</v>
      </c>
    </row>
    <row r="1197" spans="1:11" ht="12.75">
      <c r="A1197" s="45">
        <v>93272</v>
      </c>
      <c r="B1197" s="45" t="s">
        <v>1405</v>
      </c>
      <c r="C1197" s="45" t="s">
        <v>1046</v>
      </c>
      <c r="D1197" s="45"/>
      <c r="E1197" s="45">
        <v>11354</v>
      </c>
      <c r="F1197">
        <v>7</v>
      </c>
      <c r="G1197" t="s">
        <v>945</v>
      </c>
      <c r="H1197" t="s">
        <v>876</v>
      </c>
      <c r="I1197" t="s">
        <v>534</v>
      </c>
      <c r="J1197" t="s">
        <v>1047</v>
      </c>
      <c r="K1197" t="s">
        <v>536</v>
      </c>
    </row>
    <row r="1198" spans="1:11" ht="12.75">
      <c r="A1198" s="45">
        <v>93274</v>
      </c>
      <c r="B1198" s="45" t="s">
        <v>1046</v>
      </c>
      <c r="C1198" s="45" t="s">
        <v>1046</v>
      </c>
      <c r="D1198" s="45"/>
      <c r="E1198" s="45">
        <v>8222</v>
      </c>
      <c r="F1198">
        <v>7</v>
      </c>
      <c r="G1198" t="s">
        <v>945</v>
      </c>
      <c r="H1198" t="s">
        <v>876</v>
      </c>
      <c r="I1198" t="s">
        <v>534</v>
      </c>
      <c r="J1198" t="s">
        <v>1047</v>
      </c>
      <c r="K1198" t="s">
        <v>536</v>
      </c>
    </row>
    <row r="1199" spans="1:11" ht="12.75">
      <c r="A1199" s="45">
        <v>93275</v>
      </c>
      <c r="B1199" s="45" t="s">
        <v>1046</v>
      </c>
      <c r="C1199" s="45" t="s">
        <v>1046</v>
      </c>
      <c r="D1199" s="45"/>
      <c r="E1199" s="45">
        <v>8200</v>
      </c>
      <c r="F1199">
        <v>7</v>
      </c>
      <c r="G1199" t="s">
        <v>945</v>
      </c>
      <c r="H1199" t="s">
        <v>876</v>
      </c>
      <c r="I1199" t="s">
        <v>534</v>
      </c>
      <c r="J1199" t="s">
        <v>1047</v>
      </c>
      <c r="K1199" t="s">
        <v>536</v>
      </c>
    </row>
    <row r="1200" spans="1:11" ht="12.75">
      <c r="A1200" s="45">
        <v>93276</v>
      </c>
      <c r="B1200" s="45" t="s">
        <v>933</v>
      </c>
      <c r="C1200" s="45" t="s">
        <v>919</v>
      </c>
      <c r="D1200" s="45">
        <v>13</v>
      </c>
      <c r="E1200" s="45">
        <v>6889</v>
      </c>
      <c r="F1200">
        <v>3</v>
      </c>
      <c r="G1200" t="s">
        <v>532</v>
      </c>
      <c r="H1200" t="s">
        <v>876</v>
      </c>
      <c r="I1200" t="s">
        <v>920</v>
      </c>
      <c r="J1200" t="s">
        <v>921</v>
      </c>
      <c r="K1200" t="s">
        <v>536</v>
      </c>
    </row>
    <row r="1201" spans="1:11" ht="12.75">
      <c r="A1201" s="45">
        <v>93277</v>
      </c>
      <c r="B1201" s="45" t="s">
        <v>1048</v>
      </c>
      <c r="C1201" s="45" t="s">
        <v>1046</v>
      </c>
      <c r="D1201" s="45"/>
      <c r="E1201" s="45">
        <v>9226</v>
      </c>
      <c r="F1201">
        <v>3</v>
      </c>
      <c r="G1201" t="s">
        <v>532</v>
      </c>
      <c r="H1201" t="s">
        <v>876</v>
      </c>
      <c r="I1201" t="s">
        <v>534</v>
      </c>
      <c r="J1201" t="s">
        <v>1047</v>
      </c>
      <c r="K1201" t="s">
        <v>536</v>
      </c>
    </row>
    <row r="1202" spans="1:11" ht="12.75">
      <c r="A1202" s="45">
        <v>93278</v>
      </c>
      <c r="B1202" s="45" t="s">
        <v>1048</v>
      </c>
      <c r="C1202" s="45" t="s">
        <v>1046</v>
      </c>
      <c r="D1202" s="45"/>
      <c r="E1202" s="45">
        <v>8000</v>
      </c>
      <c r="F1202">
        <v>3</v>
      </c>
      <c r="G1202" t="s">
        <v>532</v>
      </c>
      <c r="H1202" t="s">
        <v>876</v>
      </c>
      <c r="I1202" t="s">
        <v>534</v>
      </c>
      <c r="J1202" t="s">
        <v>1047</v>
      </c>
      <c r="K1202" t="s">
        <v>536</v>
      </c>
    </row>
    <row r="1203" spans="1:11" ht="12.75">
      <c r="A1203" s="45">
        <v>93279</v>
      </c>
      <c r="B1203" s="45" t="s">
        <v>1048</v>
      </c>
      <c r="C1203" s="45" t="s">
        <v>1046</v>
      </c>
      <c r="D1203" s="45"/>
      <c r="E1203" s="45">
        <v>8000</v>
      </c>
      <c r="F1203">
        <v>3</v>
      </c>
      <c r="G1203" t="s">
        <v>532</v>
      </c>
      <c r="H1203" t="s">
        <v>876</v>
      </c>
      <c r="I1203" t="s">
        <v>534</v>
      </c>
      <c r="J1203" t="s">
        <v>1047</v>
      </c>
      <c r="K1203" t="s">
        <v>536</v>
      </c>
    </row>
    <row r="1204" spans="1:11" ht="12.75">
      <c r="A1204" s="45">
        <v>93280</v>
      </c>
      <c r="B1204" s="45" t="s">
        <v>934</v>
      </c>
      <c r="C1204" s="45" t="s">
        <v>919</v>
      </c>
      <c r="D1204" s="45">
        <v>13</v>
      </c>
      <c r="E1204" s="45">
        <v>6972</v>
      </c>
      <c r="F1204">
        <v>3</v>
      </c>
      <c r="G1204" t="s">
        <v>532</v>
      </c>
      <c r="H1204" t="s">
        <v>876</v>
      </c>
      <c r="I1204" t="s">
        <v>920</v>
      </c>
      <c r="J1204" t="s">
        <v>921</v>
      </c>
      <c r="K1204" t="s">
        <v>536</v>
      </c>
    </row>
    <row r="1205" spans="1:11" ht="12.75">
      <c r="A1205" s="45">
        <v>93282</v>
      </c>
      <c r="B1205" s="45" t="s">
        <v>1049</v>
      </c>
      <c r="C1205" s="45" t="s">
        <v>1046</v>
      </c>
      <c r="D1205" s="45"/>
      <c r="E1205" s="45">
        <v>10413</v>
      </c>
      <c r="F1205">
        <v>3</v>
      </c>
      <c r="G1205" t="s">
        <v>532</v>
      </c>
      <c r="H1205" t="s">
        <v>876</v>
      </c>
      <c r="I1205" t="s">
        <v>534</v>
      </c>
      <c r="J1205" t="s">
        <v>1047</v>
      </c>
      <c r="K1205" t="s">
        <v>536</v>
      </c>
    </row>
    <row r="1206" spans="1:11" ht="12.75">
      <c r="A1206" s="45">
        <v>93283</v>
      </c>
      <c r="B1206" s="45" t="s">
        <v>1368</v>
      </c>
      <c r="C1206" s="45" t="s">
        <v>919</v>
      </c>
      <c r="D1206" s="45">
        <v>16</v>
      </c>
      <c r="E1206" s="45">
        <v>5151</v>
      </c>
      <c r="F1206">
        <v>7</v>
      </c>
      <c r="G1206" t="s">
        <v>945</v>
      </c>
      <c r="H1206" t="s">
        <v>533</v>
      </c>
      <c r="I1206" t="s">
        <v>937</v>
      </c>
      <c r="J1206" t="s">
        <v>921</v>
      </c>
      <c r="K1206" t="s">
        <v>536</v>
      </c>
    </row>
    <row r="1207" spans="1:11" ht="12.75">
      <c r="A1207" s="45">
        <v>93285</v>
      </c>
      <c r="B1207" s="45" t="s">
        <v>1369</v>
      </c>
      <c r="C1207" s="45" t="s">
        <v>919</v>
      </c>
      <c r="D1207" s="45">
        <v>16</v>
      </c>
      <c r="E1207" s="45">
        <v>4840</v>
      </c>
      <c r="F1207">
        <v>7</v>
      </c>
      <c r="G1207" t="s">
        <v>945</v>
      </c>
      <c r="H1207" t="s">
        <v>533</v>
      </c>
      <c r="I1207" t="s">
        <v>937</v>
      </c>
      <c r="J1207" t="s">
        <v>921</v>
      </c>
      <c r="K1207" t="s">
        <v>536</v>
      </c>
    </row>
    <row r="1208" spans="1:11" ht="12.75">
      <c r="A1208" s="45">
        <v>93286</v>
      </c>
      <c r="B1208" s="45" t="s">
        <v>1050</v>
      </c>
      <c r="C1208" s="45" t="s">
        <v>1046</v>
      </c>
      <c r="D1208" s="45"/>
      <c r="E1208" s="45">
        <v>8518</v>
      </c>
      <c r="F1208">
        <v>3</v>
      </c>
      <c r="G1208" t="s">
        <v>532</v>
      </c>
      <c r="H1208" t="s">
        <v>876</v>
      </c>
      <c r="I1208" t="s">
        <v>534</v>
      </c>
      <c r="J1208" t="s">
        <v>1047</v>
      </c>
      <c r="K1208" t="s">
        <v>564</v>
      </c>
    </row>
    <row r="1209" spans="1:11" ht="12.75">
      <c r="A1209" s="45">
        <v>93287</v>
      </c>
      <c r="B1209" s="45" t="s">
        <v>1370</v>
      </c>
      <c r="C1209" s="45" t="s">
        <v>919</v>
      </c>
      <c r="D1209" s="45">
        <v>13</v>
      </c>
      <c r="E1209" s="45">
        <v>10308</v>
      </c>
      <c r="F1209">
        <v>7</v>
      </c>
      <c r="G1209" t="s">
        <v>945</v>
      </c>
      <c r="H1209" t="s">
        <v>533</v>
      </c>
      <c r="I1209" t="s">
        <v>920</v>
      </c>
      <c r="J1209" t="s">
        <v>921</v>
      </c>
      <c r="K1209" t="s">
        <v>536</v>
      </c>
    </row>
    <row r="1210" spans="1:11" ht="12.75">
      <c r="A1210" s="45">
        <v>93291</v>
      </c>
      <c r="B1210" s="45" t="s">
        <v>1048</v>
      </c>
      <c r="C1210" s="45" t="s">
        <v>1046</v>
      </c>
      <c r="D1210" s="45"/>
      <c r="E1210" s="45">
        <v>7831</v>
      </c>
      <c r="F1210">
        <v>3</v>
      </c>
      <c r="G1210" t="s">
        <v>532</v>
      </c>
      <c r="H1210" t="s">
        <v>876</v>
      </c>
      <c r="I1210" t="s">
        <v>534</v>
      </c>
      <c r="J1210" t="s">
        <v>1047</v>
      </c>
      <c r="K1210" t="s">
        <v>536</v>
      </c>
    </row>
    <row r="1211" spans="1:11" ht="12.75">
      <c r="A1211" s="45">
        <v>93292</v>
      </c>
      <c r="B1211" s="45" t="s">
        <v>1048</v>
      </c>
      <c r="C1211" s="45" t="s">
        <v>1046</v>
      </c>
      <c r="D1211" s="45"/>
      <c r="E1211" s="45">
        <v>9321</v>
      </c>
      <c r="F1211">
        <v>7</v>
      </c>
      <c r="G1211" s="47" t="s">
        <v>945</v>
      </c>
      <c r="H1211" t="s">
        <v>876</v>
      </c>
      <c r="I1211" t="s">
        <v>534</v>
      </c>
      <c r="J1211" t="s">
        <v>1047</v>
      </c>
      <c r="K1211" t="s">
        <v>536</v>
      </c>
    </row>
    <row r="1212" spans="1:11" ht="12.75">
      <c r="A1212" s="45">
        <v>93301</v>
      </c>
      <c r="B1212" s="45" t="s">
        <v>935</v>
      </c>
      <c r="C1212" s="45" t="s">
        <v>919</v>
      </c>
      <c r="D1212" s="45">
        <v>13</v>
      </c>
      <c r="E1212" s="45">
        <v>7864</v>
      </c>
      <c r="F1212">
        <v>3</v>
      </c>
      <c r="G1212" t="s">
        <v>532</v>
      </c>
      <c r="H1212" t="s">
        <v>532</v>
      </c>
      <c r="I1212" t="s">
        <v>920</v>
      </c>
      <c r="J1212" t="s">
        <v>921</v>
      </c>
      <c r="K1212" t="s">
        <v>536</v>
      </c>
    </row>
    <row r="1213" spans="1:11" ht="12.75">
      <c r="A1213" s="45">
        <v>93302</v>
      </c>
      <c r="B1213" s="45" t="s">
        <v>935</v>
      </c>
      <c r="C1213" s="45" t="s">
        <v>919</v>
      </c>
      <c r="D1213" s="45">
        <v>13</v>
      </c>
      <c r="E1213" s="45">
        <v>6180</v>
      </c>
      <c r="F1213">
        <v>3</v>
      </c>
      <c r="G1213" t="s">
        <v>532</v>
      </c>
      <c r="H1213" t="s">
        <v>876</v>
      </c>
      <c r="I1213" t="s">
        <v>920</v>
      </c>
      <c r="J1213" t="s">
        <v>921</v>
      </c>
      <c r="K1213" t="s">
        <v>536</v>
      </c>
    </row>
    <row r="1214" spans="1:11" ht="12.75">
      <c r="A1214" s="45">
        <v>93303</v>
      </c>
      <c r="B1214" s="45" t="s">
        <v>935</v>
      </c>
      <c r="C1214" s="45" t="s">
        <v>919</v>
      </c>
      <c r="D1214" s="45">
        <v>13</v>
      </c>
      <c r="E1214" s="45">
        <v>6180</v>
      </c>
      <c r="F1214">
        <v>3</v>
      </c>
      <c r="G1214" t="s">
        <v>532</v>
      </c>
      <c r="H1214" t="s">
        <v>876</v>
      </c>
      <c r="I1214" t="s">
        <v>920</v>
      </c>
      <c r="J1214" t="s">
        <v>921</v>
      </c>
      <c r="K1214" t="s">
        <v>536</v>
      </c>
    </row>
    <row r="1215" spans="1:11" ht="12.75">
      <c r="A1215" s="45">
        <v>93304</v>
      </c>
      <c r="B1215" s="45" t="s">
        <v>935</v>
      </c>
      <c r="C1215" s="45" t="s">
        <v>919</v>
      </c>
      <c r="D1215" s="45">
        <v>13</v>
      </c>
      <c r="E1215" s="45">
        <v>7553</v>
      </c>
      <c r="F1215">
        <v>3</v>
      </c>
      <c r="G1215" t="s">
        <v>532</v>
      </c>
      <c r="H1215" t="s">
        <v>532</v>
      </c>
      <c r="I1215" t="s">
        <v>920</v>
      </c>
      <c r="J1215" t="s">
        <v>921</v>
      </c>
      <c r="K1215" t="s">
        <v>536</v>
      </c>
    </row>
    <row r="1216" spans="1:11" ht="12.75">
      <c r="A1216" s="45">
        <v>93305</v>
      </c>
      <c r="B1216" s="45" t="s">
        <v>935</v>
      </c>
      <c r="C1216" s="45" t="s">
        <v>919</v>
      </c>
      <c r="D1216" s="45">
        <v>13</v>
      </c>
      <c r="E1216" s="45">
        <v>6545</v>
      </c>
      <c r="F1216">
        <v>3</v>
      </c>
      <c r="G1216" t="s">
        <v>532</v>
      </c>
      <c r="H1216" t="s">
        <v>532</v>
      </c>
      <c r="I1216" t="s">
        <v>920</v>
      </c>
      <c r="J1216" t="s">
        <v>921</v>
      </c>
      <c r="K1216" t="s">
        <v>564</v>
      </c>
    </row>
    <row r="1217" spans="1:11" ht="12.75">
      <c r="A1217" s="45">
        <v>93306</v>
      </c>
      <c r="B1217" s="45" t="s">
        <v>935</v>
      </c>
      <c r="C1217" s="45" t="s">
        <v>919</v>
      </c>
      <c r="D1217" s="45">
        <v>13</v>
      </c>
      <c r="E1217" s="45">
        <v>9291</v>
      </c>
      <c r="F1217">
        <v>3</v>
      </c>
      <c r="G1217" t="s">
        <v>532</v>
      </c>
      <c r="H1217" t="s">
        <v>532</v>
      </c>
      <c r="I1217" t="s">
        <v>920</v>
      </c>
      <c r="J1217" t="s">
        <v>921</v>
      </c>
      <c r="K1217" t="s">
        <v>564</v>
      </c>
    </row>
    <row r="1218" spans="1:11" ht="12.75">
      <c r="A1218" s="45">
        <v>93307</v>
      </c>
      <c r="B1218" s="45" t="s">
        <v>935</v>
      </c>
      <c r="C1218" s="45" t="s">
        <v>919</v>
      </c>
      <c r="D1218" s="45">
        <v>13</v>
      </c>
      <c r="E1218" s="45">
        <v>7269</v>
      </c>
      <c r="F1218">
        <v>3</v>
      </c>
      <c r="G1218" t="s">
        <v>532</v>
      </c>
      <c r="H1218" t="s">
        <v>532</v>
      </c>
      <c r="I1218" t="s">
        <v>920</v>
      </c>
      <c r="J1218" t="s">
        <v>921</v>
      </c>
      <c r="K1218" t="s">
        <v>564</v>
      </c>
    </row>
    <row r="1219" spans="1:11" ht="12.75">
      <c r="A1219" s="45">
        <v>93308</v>
      </c>
      <c r="B1219" s="45" t="s">
        <v>935</v>
      </c>
      <c r="C1219" s="45" t="s">
        <v>919</v>
      </c>
      <c r="D1219" s="45">
        <v>13</v>
      </c>
      <c r="E1219" s="45">
        <v>8589</v>
      </c>
      <c r="F1219">
        <v>3</v>
      </c>
      <c r="G1219" t="s">
        <v>532</v>
      </c>
      <c r="H1219" t="s">
        <v>532</v>
      </c>
      <c r="I1219" t="s">
        <v>920</v>
      </c>
      <c r="J1219" t="s">
        <v>921</v>
      </c>
      <c r="K1219" t="s">
        <v>536</v>
      </c>
    </row>
    <row r="1220" spans="1:11" ht="12.75">
      <c r="A1220" s="45">
        <v>93309</v>
      </c>
      <c r="B1220" s="45" t="s">
        <v>935</v>
      </c>
      <c r="C1220" s="45" t="s">
        <v>919</v>
      </c>
      <c r="D1220" s="45">
        <v>13</v>
      </c>
      <c r="E1220" s="45">
        <v>9386</v>
      </c>
      <c r="F1220">
        <v>3</v>
      </c>
      <c r="G1220" t="s">
        <v>532</v>
      </c>
      <c r="H1220" t="s">
        <v>876</v>
      </c>
      <c r="I1220" t="s">
        <v>920</v>
      </c>
      <c r="J1220" t="s">
        <v>921</v>
      </c>
      <c r="K1220" t="s">
        <v>564</v>
      </c>
    </row>
    <row r="1221" spans="1:11" ht="12.75">
      <c r="A1221" s="45">
        <v>93311</v>
      </c>
      <c r="B1221" s="45" t="s">
        <v>935</v>
      </c>
      <c r="C1221" s="45" t="s">
        <v>919</v>
      </c>
      <c r="D1221" s="45">
        <v>13</v>
      </c>
      <c r="E1221" s="45">
        <v>10094</v>
      </c>
      <c r="F1221">
        <v>3</v>
      </c>
      <c r="G1221" t="s">
        <v>532</v>
      </c>
      <c r="H1221" t="s">
        <v>532</v>
      </c>
      <c r="I1221" t="s">
        <v>920</v>
      </c>
      <c r="J1221" t="s">
        <v>921</v>
      </c>
      <c r="K1221" t="s">
        <v>536</v>
      </c>
    </row>
    <row r="1222" spans="1:11" ht="12.75">
      <c r="A1222" s="45">
        <v>93312</v>
      </c>
      <c r="B1222" s="45" t="s">
        <v>935</v>
      </c>
      <c r="C1222" s="45" t="s">
        <v>919</v>
      </c>
      <c r="D1222" s="45">
        <v>13</v>
      </c>
      <c r="E1222" s="45">
        <v>10577</v>
      </c>
      <c r="F1222">
        <v>3</v>
      </c>
      <c r="G1222" t="s">
        <v>532</v>
      </c>
      <c r="H1222" t="s">
        <v>532</v>
      </c>
      <c r="I1222" t="s">
        <v>920</v>
      </c>
      <c r="J1222" t="s">
        <v>921</v>
      </c>
      <c r="K1222" t="s">
        <v>564</v>
      </c>
    </row>
    <row r="1223" spans="1:11" ht="12.75">
      <c r="A1223" s="45">
        <v>93313</v>
      </c>
      <c r="B1223" s="45" t="s">
        <v>935</v>
      </c>
      <c r="C1223" s="45" t="s">
        <v>919</v>
      </c>
      <c r="D1223" s="45">
        <v>13</v>
      </c>
      <c r="E1223" s="45">
        <v>9284</v>
      </c>
      <c r="F1223">
        <v>3</v>
      </c>
      <c r="G1223" t="s">
        <v>532</v>
      </c>
      <c r="H1223" t="s">
        <v>532</v>
      </c>
      <c r="I1223" t="s">
        <v>920</v>
      </c>
      <c r="J1223" t="s">
        <v>921</v>
      </c>
      <c r="K1223" t="s">
        <v>539</v>
      </c>
    </row>
    <row r="1224" spans="1:11" ht="12.75">
      <c r="A1224" s="45">
        <v>93380</v>
      </c>
      <c r="B1224" s="45" t="s">
        <v>935</v>
      </c>
      <c r="C1224" s="45" t="s">
        <v>919</v>
      </c>
      <c r="D1224" s="45">
        <v>13</v>
      </c>
      <c r="E1224" s="45">
        <v>6180</v>
      </c>
      <c r="F1224">
        <v>3</v>
      </c>
      <c r="G1224" t="s">
        <v>532</v>
      </c>
      <c r="H1224" t="s">
        <v>876</v>
      </c>
      <c r="I1224" t="s">
        <v>920</v>
      </c>
      <c r="J1224" t="s">
        <v>921</v>
      </c>
      <c r="K1224" t="s">
        <v>536</v>
      </c>
    </row>
    <row r="1225" spans="1:11" ht="12.75">
      <c r="A1225" s="45">
        <v>93381</v>
      </c>
      <c r="B1225" s="45" t="s">
        <v>935</v>
      </c>
      <c r="C1225" s="45" t="s">
        <v>919</v>
      </c>
      <c r="D1225" s="45">
        <v>13</v>
      </c>
      <c r="E1225" s="45">
        <v>6180</v>
      </c>
      <c r="F1225">
        <v>3</v>
      </c>
      <c r="G1225" t="s">
        <v>532</v>
      </c>
      <c r="H1225" t="s">
        <v>876</v>
      </c>
      <c r="I1225" t="s">
        <v>920</v>
      </c>
      <c r="J1225" t="s">
        <v>921</v>
      </c>
      <c r="K1225" t="s">
        <v>539</v>
      </c>
    </row>
    <row r="1226" spans="1:11" ht="12.75">
      <c r="A1226" s="45">
        <v>93382</v>
      </c>
      <c r="B1226" s="45" t="s">
        <v>935</v>
      </c>
      <c r="C1226" s="45" t="s">
        <v>919</v>
      </c>
      <c r="D1226" s="45">
        <v>13</v>
      </c>
      <c r="E1226" s="45">
        <v>6180</v>
      </c>
      <c r="F1226">
        <v>3</v>
      </c>
      <c r="G1226" t="s">
        <v>532</v>
      </c>
      <c r="H1226" t="s">
        <v>876</v>
      </c>
      <c r="I1226" t="s">
        <v>920</v>
      </c>
      <c r="J1226" t="s">
        <v>921</v>
      </c>
      <c r="K1226" t="s">
        <v>536</v>
      </c>
    </row>
    <row r="1227" spans="1:11" ht="12.75">
      <c r="A1227" s="45">
        <v>93383</v>
      </c>
      <c r="B1227" s="45" t="s">
        <v>935</v>
      </c>
      <c r="C1227" s="45" t="s">
        <v>919</v>
      </c>
      <c r="D1227" s="45">
        <v>13</v>
      </c>
      <c r="E1227" s="45">
        <v>6180</v>
      </c>
      <c r="F1227">
        <v>3</v>
      </c>
      <c r="G1227" t="s">
        <v>532</v>
      </c>
      <c r="H1227" t="s">
        <v>876</v>
      </c>
      <c r="I1227" t="s">
        <v>920</v>
      </c>
      <c r="J1227" t="s">
        <v>921</v>
      </c>
      <c r="K1227" t="s">
        <v>536</v>
      </c>
    </row>
    <row r="1228" spans="1:11" ht="12.75">
      <c r="A1228" s="45">
        <v>93384</v>
      </c>
      <c r="B1228" s="45" t="s">
        <v>935</v>
      </c>
      <c r="C1228" s="45" t="s">
        <v>919</v>
      </c>
      <c r="D1228" s="45">
        <v>13</v>
      </c>
      <c r="E1228" s="45">
        <v>6180</v>
      </c>
      <c r="F1228">
        <v>3</v>
      </c>
      <c r="G1228" t="s">
        <v>532</v>
      </c>
      <c r="H1228" t="s">
        <v>876</v>
      </c>
      <c r="I1228" t="s">
        <v>920</v>
      </c>
      <c r="J1228" t="s">
        <v>921</v>
      </c>
      <c r="K1228" t="s">
        <v>536</v>
      </c>
    </row>
    <row r="1229" spans="1:11" ht="12.75">
      <c r="A1229" s="45">
        <v>93385</v>
      </c>
      <c r="B1229" s="45" t="s">
        <v>935</v>
      </c>
      <c r="C1229" s="45" t="s">
        <v>919</v>
      </c>
      <c r="D1229" s="45">
        <v>13</v>
      </c>
      <c r="E1229" s="45">
        <v>6180</v>
      </c>
      <c r="F1229">
        <v>3</v>
      </c>
      <c r="G1229" t="s">
        <v>532</v>
      </c>
      <c r="H1229" t="s">
        <v>876</v>
      </c>
      <c r="I1229" t="s">
        <v>920</v>
      </c>
      <c r="J1229" t="s">
        <v>921</v>
      </c>
      <c r="K1229" t="s">
        <v>536</v>
      </c>
    </row>
    <row r="1230" spans="1:11" ht="12.75">
      <c r="A1230" s="45">
        <v>93386</v>
      </c>
      <c r="B1230" s="45" t="s">
        <v>935</v>
      </c>
      <c r="C1230" s="45" t="s">
        <v>919</v>
      </c>
      <c r="D1230" s="45">
        <v>13</v>
      </c>
      <c r="E1230" s="45">
        <v>6180</v>
      </c>
      <c r="F1230">
        <v>3</v>
      </c>
      <c r="G1230" t="s">
        <v>532</v>
      </c>
      <c r="H1230" t="s">
        <v>876</v>
      </c>
      <c r="I1230" t="s">
        <v>920</v>
      </c>
      <c r="J1230" t="s">
        <v>921</v>
      </c>
      <c r="K1230" t="s">
        <v>536</v>
      </c>
    </row>
    <row r="1231" spans="1:11" ht="12.75">
      <c r="A1231" s="45">
        <v>93387</v>
      </c>
      <c r="B1231" s="45" t="s">
        <v>935</v>
      </c>
      <c r="C1231" s="45" t="s">
        <v>919</v>
      </c>
      <c r="D1231" s="45">
        <v>13</v>
      </c>
      <c r="E1231" s="45">
        <v>6180</v>
      </c>
      <c r="F1231">
        <v>3</v>
      </c>
      <c r="G1231" t="s">
        <v>532</v>
      </c>
      <c r="H1231" t="s">
        <v>876</v>
      </c>
      <c r="I1231" t="s">
        <v>920</v>
      </c>
      <c r="J1231" t="s">
        <v>921</v>
      </c>
      <c r="K1231" t="s">
        <v>536</v>
      </c>
    </row>
    <row r="1232" spans="1:11" ht="12.75">
      <c r="A1232" s="45">
        <v>93388</v>
      </c>
      <c r="B1232" s="45" t="s">
        <v>935</v>
      </c>
      <c r="C1232" s="45" t="s">
        <v>919</v>
      </c>
      <c r="D1232" s="45">
        <v>13</v>
      </c>
      <c r="E1232" s="45">
        <v>6180</v>
      </c>
      <c r="F1232">
        <v>3</v>
      </c>
      <c r="G1232" t="s">
        <v>532</v>
      </c>
      <c r="H1232" t="s">
        <v>876</v>
      </c>
      <c r="I1232" t="s">
        <v>920</v>
      </c>
      <c r="J1232" t="s">
        <v>921</v>
      </c>
      <c r="K1232" t="s">
        <v>536</v>
      </c>
    </row>
    <row r="1233" spans="1:11" ht="12.75">
      <c r="A1233" s="45">
        <v>93389</v>
      </c>
      <c r="B1233" s="45" t="s">
        <v>935</v>
      </c>
      <c r="C1233" s="45" t="s">
        <v>919</v>
      </c>
      <c r="D1233" s="45">
        <v>13</v>
      </c>
      <c r="E1233" s="45">
        <v>6180</v>
      </c>
      <c r="F1233">
        <v>3</v>
      </c>
      <c r="G1233" t="s">
        <v>532</v>
      </c>
      <c r="H1233" t="s">
        <v>876</v>
      </c>
      <c r="I1233" t="s">
        <v>920</v>
      </c>
      <c r="J1233" t="s">
        <v>921</v>
      </c>
      <c r="K1233" t="s">
        <v>536</v>
      </c>
    </row>
    <row r="1234" spans="1:11" ht="12.75">
      <c r="A1234" s="45">
        <v>93390</v>
      </c>
      <c r="B1234" s="45" t="s">
        <v>935</v>
      </c>
      <c r="C1234" s="45" t="s">
        <v>919</v>
      </c>
      <c r="D1234" s="45">
        <v>13</v>
      </c>
      <c r="E1234" s="45">
        <v>6180</v>
      </c>
      <c r="F1234">
        <v>3</v>
      </c>
      <c r="G1234" t="s">
        <v>532</v>
      </c>
      <c r="H1234" t="s">
        <v>876</v>
      </c>
      <c r="I1234" t="s">
        <v>920</v>
      </c>
      <c r="J1234" t="s">
        <v>921</v>
      </c>
      <c r="K1234" t="s">
        <v>536</v>
      </c>
    </row>
    <row r="1235" spans="1:11" ht="12.75">
      <c r="A1235" s="45">
        <v>93399</v>
      </c>
      <c r="B1235" s="45" t="s">
        <v>935</v>
      </c>
      <c r="C1235" s="45" t="s">
        <v>919</v>
      </c>
      <c r="D1235" s="45">
        <v>13</v>
      </c>
      <c r="E1235" s="45">
        <v>6180</v>
      </c>
      <c r="F1235">
        <v>3</v>
      </c>
      <c r="G1235" t="s">
        <v>532</v>
      </c>
      <c r="H1235" t="s">
        <v>876</v>
      </c>
      <c r="I1235" t="s">
        <v>920</v>
      </c>
      <c r="J1235" t="s">
        <v>921</v>
      </c>
      <c r="K1235" t="s">
        <v>536</v>
      </c>
    </row>
    <row r="1236" spans="1:11" ht="12.75">
      <c r="A1236" s="45">
        <v>93401</v>
      </c>
      <c r="B1236" s="45" t="s">
        <v>1149</v>
      </c>
      <c r="C1236" s="45" t="s">
        <v>1149</v>
      </c>
      <c r="D1236" s="45"/>
      <c r="E1236" s="45">
        <v>5745</v>
      </c>
      <c r="F1236">
        <v>4</v>
      </c>
      <c r="G1236" t="s">
        <v>532</v>
      </c>
      <c r="H1236" t="s">
        <v>876</v>
      </c>
      <c r="I1236" t="s">
        <v>920</v>
      </c>
      <c r="J1236" t="s">
        <v>1150</v>
      </c>
      <c r="K1236" t="s">
        <v>536</v>
      </c>
    </row>
    <row r="1237" spans="1:11" ht="12.75">
      <c r="A1237" s="45">
        <v>93402</v>
      </c>
      <c r="B1237" s="45" t="s">
        <v>1151</v>
      </c>
      <c r="C1237" s="45" t="s">
        <v>1149</v>
      </c>
      <c r="D1237" s="45"/>
      <c r="E1237" s="45">
        <v>5309</v>
      </c>
      <c r="F1237">
        <v>4</v>
      </c>
      <c r="G1237" t="s">
        <v>532</v>
      </c>
      <c r="H1237" t="s">
        <v>876</v>
      </c>
      <c r="I1237" t="s">
        <v>920</v>
      </c>
      <c r="J1237" t="s">
        <v>1150</v>
      </c>
      <c r="K1237" t="s">
        <v>564</v>
      </c>
    </row>
    <row r="1238" spans="1:11" ht="12.75">
      <c r="A1238" s="45">
        <v>93403</v>
      </c>
      <c r="B1238" s="45" t="s">
        <v>1149</v>
      </c>
      <c r="C1238" s="45" t="s">
        <v>1149</v>
      </c>
      <c r="D1238" s="45"/>
      <c r="E1238" s="45">
        <v>6180</v>
      </c>
      <c r="F1238">
        <v>4</v>
      </c>
      <c r="G1238" t="s">
        <v>532</v>
      </c>
      <c r="H1238" t="s">
        <v>876</v>
      </c>
      <c r="I1238" t="s">
        <v>920</v>
      </c>
      <c r="J1238" t="s">
        <v>1150</v>
      </c>
      <c r="K1238" t="s">
        <v>536</v>
      </c>
    </row>
    <row r="1239" spans="1:11" ht="12.75">
      <c r="A1239" s="45">
        <v>93405</v>
      </c>
      <c r="B1239" s="45" t="s">
        <v>1149</v>
      </c>
      <c r="C1239" s="45" t="s">
        <v>1149</v>
      </c>
      <c r="D1239" s="45"/>
      <c r="E1239" s="45">
        <v>5775</v>
      </c>
      <c r="F1239">
        <v>4</v>
      </c>
      <c r="G1239" t="s">
        <v>532</v>
      </c>
      <c r="H1239" t="s">
        <v>876</v>
      </c>
      <c r="I1239" t="s">
        <v>920</v>
      </c>
      <c r="J1239" t="s">
        <v>1150</v>
      </c>
      <c r="K1239" t="s">
        <v>536</v>
      </c>
    </row>
    <row r="1240" spans="1:11" ht="12.75">
      <c r="A1240" s="45">
        <v>93406</v>
      </c>
      <c r="B1240" s="45" t="s">
        <v>1149</v>
      </c>
      <c r="C1240" s="45" t="s">
        <v>1149</v>
      </c>
      <c r="D1240" s="45"/>
      <c r="E1240" s="45">
        <v>6180</v>
      </c>
      <c r="F1240">
        <v>4</v>
      </c>
      <c r="G1240" t="s">
        <v>532</v>
      </c>
      <c r="H1240" t="s">
        <v>876</v>
      </c>
      <c r="I1240" t="s">
        <v>920</v>
      </c>
      <c r="J1240" t="s">
        <v>1150</v>
      </c>
      <c r="K1240" t="s">
        <v>536</v>
      </c>
    </row>
    <row r="1241" spans="1:11" ht="12.75">
      <c r="A1241" s="45">
        <v>93407</v>
      </c>
      <c r="B1241" s="45" t="s">
        <v>1149</v>
      </c>
      <c r="C1241" s="45" t="s">
        <v>1149</v>
      </c>
      <c r="D1241" s="45"/>
      <c r="E1241" s="45">
        <v>6180</v>
      </c>
      <c r="F1241">
        <v>4</v>
      </c>
      <c r="G1241" t="s">
        <v>532</v>
      </c>
      <c r="H1241" t="s">
        <v>876</v>
      </c>
      <c r="I1241" t="s">
        <v>920</v>
      </c>
      <c r="J1241" t="s">
        <v>1150</v>
      </c>
      <c r="K1241" t="s">
        <v>539</v>
      </c>
    </row>
    <row r="1242" spans="1:11" ht="12.75">
      <c r="A1242" s="45">
        <v>93408</v>
      </c>
      <c r="B1242" s="45" t="s">
        <v>1149</v>
      </c>
      <c r="C1242" s="45" t="s">
        <v>1149</v>
      </c>
      <c r="D1242" s="45"/>
      <c r="E1242" s="45">
        <v>6180</v>
      </c>
      <c r="F1242">
        <v>4</v>
      </c>
      <c r="G1242" t="s">
        <v>532</v>
      </c>
      <c r="H1242" t="s">
        <v>876</v>
      </c>
      <c r="I1242" t="s">
        <v>920</v>
      </c>
      <c r="J1242" t="s">
        <v>1150</v>
      </c>
      <c r="K1242" t="s">
        <v>536</v>
      </c>
    </row>
    <row r="1243" spans="1:11" ht="12.75">
      <c r="A1243" s="45">
        <v>93409</v>
      </c>
      <c r="B1243" s="45" t="s">
        <v>1149</v>
      </c>
      <c r="C1243" s="45" t="s">
        <v>1149</v>
      </c>
      <c r="D1243" s="45"/>
      <c r="E1243" s="45">
        <v>6180</v>
      </c>
      <c r="F1243">
        <v>4</v>
      </c>
      <c r="G1243" t="s">
        <v>532</v>
      </c>
      <c r="H1243" t="s">
        <v>876</v>
      </c>
      <c r="I1243" t="s">
        <v>920</v>
      </c>
      <c r="J1243" t="s">
        <v>1150</v>
      </c>
      <c r="K1243" t="s">
        <v>564</v>
      </c>
    </row>
    <row r="1244" spans="1:11" ht="12.75">
      <c r="A1244" s="45">
        <v>93410</v>
      </c>
      <c r="B1244" s="45" t="s">
        <v>1149</v>
      </c>
      <c r="C1244" s="45" t="s">
        <v>1149</v>
      </c>
      <c r="D1244" s="45"/>
      <c r="E1244" s="45">
        <v>6180</v>
      </c>
      <c r="F1244">
        <v>4</v>
      </c>
      <c r="G1244" t="s">
        <v>532</v>
      </c>
      <c r="H1244" t="s">
        <v>876</v>
      </c>
      <c r="I1244" t="s">
        <v>920</v>
      </c>
      <c r="J1244" t="s">
        <v>1150</v>
      </c>
      <c r="K1244" t="s">
        <v>539</v>
      </c>
    </row>
    <row r="1245" spans="1:11" ht="12.75">
      <c r="A1245" s="45">
        <v>93412</v>
      </c>
      <c r="B1245" s="45" t="s">
        <v>1151</v>
      </c>
      <c r="C1245" s="45" t="s">
        <v>1149</v>
      </c>
      <c r="D1245" s="45"/>
      <c r="E1245" s="45">
        <v>6180</v>
      </c>
      <c r="F1245">
        <v>4</v>
      </c>
      <c r="G1245" t="s">
        <v>532</v>
      </c>
      <c r="H1245" t="s">
        <v>876</v>
      </c>
      <c r="I1245" t="s">
        <v>920</v>
      </c>
      <c r="J1245" t="s">
        <v>1150</v>
      </c>
      <c r="K1245" t="s">
        <v>536</v>
      </c>
    </row>
    <row r="1246" spans="1:11" ht="12.75">
      <c r="A1246" s="45">
        <v>93420</v>
      </c>
      <c r="B1246" s="45" t="s">
        <v>1152</v>
      </c>
      <c r="C1246" s="45" t="s">
        <v>1149</v>
      </c>
      <c r="D1246" s="45"/>
      <c r="E1246" s="45">
        <v>6454</v>
      </c>
      <c r="F1246">
        <v>4</v>
      </c>
      <c r="G1246" t="s">
        <v>532</v>
      </c>
      <c r="H1246" t="s">
        <v>876</v>
      </c>
      <c r="I1246" t="s">
        <v>920</v>
      </c>
      <c r="J1246" t="s">
        <v>1150</v>
      </c>
      <c r="K1246" t="s">
        <v>564</v>
      </c>
    </row>
    <row r="1247" spans="1:11" ht="12.75">
      <c r="A1247" s="45">
        <v>93421</v>
      </c>
      <c r="B1247" s="45" t="s">
        <v>1152</v>
      </c>
      <c r="C1247" s="45" t="s">
        <v>1149</v>
      </c>
      <c r="D1247" s="45"/>
      <c r="E1247" s="45">
        <v>6180</v>
      </c>
      <c r="F1247">
        <v>4</v>
      </c>
      <c r="G1247" t="s">
        <v>532</v>
      </c>
      <c r="H1247" t="s">
        <v>876</v>
      </c>
      <c r="I1247" t="s">
        <v>920</v>
      </c>
      <c r="J1247" t="s">
        <v>1150</v>
      </c>
      <c r="K1247" t="s">
        <v>536</v>
      </c>
    </row>
    <row r="1248" spans="1:11" ht="12.75">
      <c r="A1248" s="45">
        <v>93422</v>
      </c>
      <c r="B1248" s="45" t="s">
        <v>1153</v>
      </c>
      <c r="C1248" s="45" t="s">
        <v>1149</v>
      </c>
      <c r="D1248" s="45"/>
      <c r="E1248" s="45">
        <v>6910</v>
      </c>
      <c r="F1248">
        <v>4</v>
      </c>
      <c r="G1248" t="s">
        <v>532</v>
      </c>
      <c r="H1248" t="s">
        <v>876</v>
      </c>
      <c r="I1248" t="s">
        <v>920</v>
      </c>
      <c r="J1248" t="s">
        <v>1150</v>
      </c>
      <c r="K1248" t="s">
        <v>536</v>
      </c>
    </row>
    <row r="1249" spans="1:11" ht="12.75">
      <c r="A1249" s="45">
        <v>93423</v>
      </c>
      <c r="B1249" s="45" t="s">
        <v>1153</v>
      </c>
      <c r="C1249" s="45" t="s">
        <v>1149</v>
      </c>
      <c r="D1249" s="45"/>
      <c r="E1249" s="45">
        <v>6180</v>
      </c>
      <c r="F1249">
        <v>4</v>
      </c>
      <c r="G1249" t="s">
        <v>532</v>
      </c>
      <c r="H1249" t="s">
        <v>876</v>
      </c>
      <c r="I1249" t="s">
        <v>920</v>
      </c>
      <c r="J1249" t="s">
        <v>1150</v>
      </c>
      <c r="K1249" t="s">
        <v>536</v>
      </c>
    </row>
    <row r="1250" spans="1:11" ht="12.75">
      <c r="A1250" s="45">
        <v>93424</v>
      </c>
      <c r="B1250" s="45" t="s">
        <v>1154</v>
      </c>
      <c r="C1250" s="45" t="s">
        <v>1149</v>
      </c>
      <c r="D1250" s="45"/>
      <c r="E1250" s="45">
        <v>9149</v>
      </c>
      <c r="F1250">
        <v>4</v>
      </c>
      <c r="G1250" t="s">
        <v>532</v>
      </c>
      <c r="H1250" t="s">
        <v>876</v>
      </c>
      <c r="I1250" t="s">
        <v>920</v>
      </c>
      <c r="J1250" t="s">
        <v>1150</v>
      </c>
      <c r="K1250" t="s">
        <v>536</v>
      </c>
    </row>
    <row r="1251" spans="1:11" ht="12.75">
      <c r="A1251" s="45">
        <v>93426</v>
      </c>
      <c r="B1251" s="45" t="s">
        <v>1108</v>
      </c>
      <c r="C1251" s="45" t="s">
        <v>1109</v>
      </c>
      <c r="D1251" s="45"/>
      <c r="E1251" s="45">
        <v>6365</v>
      </c>
      <c r="F1251">
        <v>4</v>
      </c>
      <c r="G1251" t="s">
        <v>532</v>
      </c>
      <c r="H1251" t="s">
        <v>533</v>
      </c>
      <c r="I1251" t="s">
        <v>920</v>
      </c>
      <c r="J1251" t="s">
        <v>1110</v>
      </c>
      <c r="K1251" t="s">
        <v>536</v>
      </c>
    </row>
    <row r="1252" spans="1:11" ht="12.75">
      <c r="A1252" s="45">
        <v>93427</v>
      </c>
      <c r="B1252" s="45" t="s">
        <v>1174</v>
      </c>
      <c r="C1252" s="45" t="s">
        <v>1170</v>
      </c>
      <c r="D1252" s="45"/>
      <c r="E1252" s="45">
        <v>8274</v>
      </c>
      <c r="F1252">
        <v>4</v>
      </c>
      <c r="G1252" t="s">
        <v>532</v>
      </c>
      <c r="H1252" t="s">
        <v>876</v>
      </c>
      <c r="I1252" t="s">
        <v>920</v>
      </c>
      <c r="J1252" t="s">
        <v>1171</v>
      </c>
      <c r="K1252" t="s">
        <v>536</v>
      </c>
    </row>
    <row r="1253" spans="1:11" ht="12.75">
      <c r="A1253" s="45">
        <v>93428</v>
      </c>
      <c r="B1253" s="45" t="s">
        <v>1155</v>
      </c>
      <c r="C1253" s="45" t="s">
        <v>1149</v>
      </c>
      <c r="D1253" s="45"/>
      <c r="E1253" s="45">
        <v>4849</v>
      </c>
      <c r="F1253">
        <v>4</v>
      </c>
      <c r="G1253" t="s">
        <v>532</v>
      </c>
      <c r="H1253" t="s">
        <v>876</v>
      </c>
      <c r="I1253" t="s">
        <v>920</v>
      </c>
      <c r="J1253" t="s">
        <v>1150</v>
      </c>
      <c r="K1253" t="s">
        <v>536</v>
      </c>
    </row>
    <row r="1254" spans="1:11" ht="12.75">
      <c r="A1254" s="45">
        <v>93429</v>
      </c>
      <c r="B1254" s="45" t="s">
        <v>1175</v>
      </c>
      <c r="C1254" s="45" t="s">
        <v>1170</v>
      </c>
      <c r="D1254" s="45"/>
      <c r="E1254" s="45">
        <v>6158</v>
      </c>
      <c r="F1254">
        <v>4</v>
      </c>
      <c r="G1254" t="s">
        <v>532</v>
      </c>
      <c r="H1254" t="s">
        <v>876</v>
      </c>
      <c r="I1254" t="s">
        <v>920</v>
      </c>
      <c r="J1254" t="s">
        <v>1171</v>
      </c>
      <c r="K1254" t="s">
        <v>536</v>
      </c>
    </row>
    <row r="1255" spans="1:11" ht="12.75">
      <c r="A1255" s="45">
        <v>93430</v>
      </c>
      <c r="B1255" s="45" t="s">
        <v>1156</v>
      </c>
      <c r="C1255" s="45" t="s">
        <v>1149</v>
      </c>
      <c r="D1255" s="45"/>
      <c r="E1255" s="45">
        <v>4534</v>
      </c>
      <c r="F1255">
        <v>4</v>
      </c>
      <c r="G1255" t="s">
        <v>532</v>
      </c>
      <c r="H1255" t="s">
        <v>876</v>
      </c>
      <c r="I1255" t="s">
        <v>920</v>
      </c>
      <c r="J1255" t="s">
        <v>1150</v>
      </c>
      <c r="K1255" t="s">
        <v>536</v>
      </c>
    </row>
    <row r="1256" spans="1:11" ht="12.75">
      <c r="A1256" s="45">
        <v>93432</v>
      </c>
      <c r="B1256" s="45" t="s">
        <v>1157</v>
      </c>
      <c r="C1256" s="45" t="s">
        <v>1149</v>
      </c>
      <c r="D1256" s="45"/>
      <c r="E1256" s="45">
        <v>8992</v>
      </c>
      <c r="F1256">
        <v>4</v>
      </c>
      <c r="G1256" t="s">
        <v>532</v>
      </c>
      <c r="H1256" t="s">
        <v>876</v>
      </c>
      <c r="I1256" t="s">
        <v>920</v>
      </c>
      <c r="J1256" t="s">
        <v>1150</v>
      </c>
      <c r="K1256" t="s">
        <v>536</v>
      </c>
    </row>
    <row r="1257" spans="1:11" ht="12.75">
      <c r="A1257" s="45">
        <v>93433</v>
      </c>
      <c r="B1257" s="45" t="s">
        <v>1158</v>
      </c>
      <c r="C1257" s="45" t="s">
        <v>1149</v>
      </c>
      <c r="D1257" s="45"/>
      <c r="E1257" s="45">
        <v>4747</v>
      </c>
      <c r="F1257">
        <v>4</v>
      </c>
      <c r="G1257" t="s">
        <v>532</v>
      </c>
      <c r="H1257" t="s">
        <v>876</v>
      </c>
      <c r="I1257" t="s">
        <v>920</v>
      </c>
      <c r="J1257" t="s">
        <v>1150</v>
      </c>
      <c r="K1257" t="s">
        <v>564</v>
      </c>
    </row>
    <row r="1258" spans="1:11" ht="12.75">
      <c r="A1258" s="45">
        <v>93434</v>
      </c>
      <c r="B1258" s="45" t="s">
        <v>1176</v>
      </c>
      <c r="C1258" s="45" t="s">
        <v>1170</v>
      </c>
      <c r="D1258" s="45"/>
      <c r="E1258" s="45">
        <v>3856</v>
      </c>
      <c r="F1258">
        <v>4</v>
      </c>
      <c r="G1258" t="s">
        <v>532</v>
      </c>
      <c r="H1258" t="s">
        <v>876</v>
      </c>
      <c r="I1258" t="s">
        <v>920</v>
      </c>
      <c r="J1258" t="s">
        <v>1171</v>
      </c>
      <c r="K1258" t="s">
        <v>536</v>
      </c>
    </row>
    <row r="1259" spans="1:11" ht="12.75">
      <c r="A1259" s="45">
        <v>93435</v>
      </c>
      <c r="B1259" s="45" t="s">
        <v>1159</v>
      </c>
      <c r="C1259" s="45" t="s">
        <v>1149</v>
      </c>
      <c r="D1259" s="45"/>
      <c r="E1259" s="45">
        <v>7333</v>
      </c>
      <c r="F1259">
        <v>4</v>
      </c>
      <c r="G1259" t="s">
        <v>532</v>
      </c>
      <c r="H1259" t="s">
        <v>876</v>
      </c>
      <c r="I1259" t="s">
        <v>920</v>
      </c>
      <c r="J1259" t="s">
        <v>1150</v>
      </c>
      <c r="K1259" t="s">
        <v>536</v>
      </c>
    </row>
    <row r="1260" spans="1:11" ht="12.75">
      <c r="A1260" s="45">
        <v>93436</v>
      </c>
      <c r="B1260" s="45" t="s">
        <v>1177</v>
      </c>
      <c r="C1260" s="45" t="s">
        <v>1170</v>
      </c>
      <c r="D1260" s="45"/>
      <c r="E1260" s="45">
        <v>6278</v>
      </c>
      <c r="F1260">
        <v>4</v>
      </c>
      <c r="G1260" s="47" t="s">
        <v>532</v>
      </c>
      <c r="H1260" t="s">
        <v>876</v>
      </c>
      <c r="I1260" t="s">
        <v>920</v>
      </c>
      <c r="J1260" t="s">
        <v>1171</v>
      </c>
      <c r="K1260" t="s">
        <v>536</v>
      </c>
    </row>
    <row r="1261" spans="1:11" ht="12.75">
      <c r="A1261" s="45">
        <v>93437</v>
      </c>
      <c r="B1261" s="45" t="s">
        <v>1177</v>
      </c>
      <c r="C1261" s="45" t="s">
        <v>1170</v>
      </c>
      <c r="D1261" s="45"/>
      <c r="E1261" s="45">
        <v>6180</v>
      </c>
      <c r="F1261">
        <v>4</v>
      </c>
      <c r="G1261" s="47" t="s">
        <v>532</v>
      </c>
      <c r="H1261" t="s">
        <v>876</v>
      </c>
      <c r="I1261" t="s">
        <v>920</v>
      </c>
      <c r="J1261" t="s">
        <v>1171</v>
      </c>
      <c r="K1261" t="s">
        <v>564</v>
      </c>
    </row>
    <row r="1262" spans="1:11" ht="12.75">
      <c r="A1262" s="45">
        <v>93438</v>
      </c>
      <c r="B1262" s="45" t="s">
        <v>1177</v>
      </c>
      <c r="C1262" s="45" t="s">
        <v>1170</v>
      </c>
      <c r="D1262" s="45"/>
      <c r="E1262" s="45">
        <v>6180</v>
      </c>
      <c r="F1262">
        <v>4</v>
      </c>
      <c r="G1262" s="47" t="s">
        <v>532</v>
      </c>
      <c r="H1262" t="s">
        <v>876</v>
      </c>
      <c r="I1262" t="s">
        <v>920</v>
      </c>
      <c r="J1262" t="s">
        <v>1171</v>
      </c>
      <c r="K1262" t="s">
        <v>536</v>
      </c>
    </row>
    <row r="1263" spans="1:11" ht="12.75">
      <c r="A1263" s="45">
        <v>93440</v>
      </c>
      <c r="B1263" s="45" t="s">
        <v>1178</v>
      </c>
      <c r="C1263" s="45" t="s">
        <v>1170</v>
      </c>
      <c r="D1263" s="45"/>
      <c r="E1263" s="45">
        <v>8285</v>
      </c>
      <c r="F1263">
        <v>4</v>
      </c>
      <c r="G1263" t="s">
        <v>532</v>
      </c>
      <c r="H1263" t="s">
        <v>876</v>
      </c>
      <c r="I1263" t="s">
        <v>920</v>
      </c>
      <c r="J1263" t="s">
        <v>1171</v>
      </c>
      <c r="K1263" t="s">
        <v>536</v>
      </c>
    </row>
    <row r="1264" spans="1:11" ht="12.75">
      <c r="A1264" s="45">
        <v>93441</v>
      </c>
      <c r="B1264" s="45" t="s">
        <v>1179</v>
      </c>
      <c r="C1264" s="45" t="s">
        <v>1170</v>
      </c>
      <c r="D1264" s="45"/>
      <c r="E1264" s="45">
        <v>9573</v>
      </c>
      <c r="F1264">
        <v>4</v>
      </c>
      <c r="G1264" t="s">
        <v>532</v>
      </c>
      <c r="H1264" t="s">
        <v>876</v>
      </c>
      <c r="I1264" t="s">
        <v>920</v>
      </c>
      <c r="J1264" t="s">
        <v>1171</v>
      </c>
      <c r="K1264" t="s">
        <v>536</v>
      </c>
    </row>
    <row r="1265" spans="1:11" ht="12.75">
      <c r="A1265" s="45">
        <v>93442</v>
      </c>
      <c r="B1265" s="45" t="s">
        <v>1160</v>
      </c>
      <c r="C1265" s="45" t="s">
        <v>1149</v>
      </c>
      <c r="D1265" s="45"/>
      <c r="E1265" s="45">
        <v>4574</v>
      </c>
      <c r="F1265">
        <v>4</v>
      </c>
      <c r="G1265" t="s">
        <v>532</v>
      </c>
      <c r="H1265" t="s">
        <v>876</v>
      </c>
      <c r="I1265" t="s">
        <v>920</v>
      </c>
      <c r="J1265" t="s">
        <v>1150</v>
      </c>
      <c r="K1265" t="s">
        <v>536</v>
      </c>
    </row>
    <row r="1266" spans="1:11" ht="12.75">
      <c r="A1266" s="45">
        <v>93443</v>
      </c>
      <c r="B1266" s="45" t="s">
        <v>1160</v>
      </c>
      <c r="C1266" s="45" t="s">
        <v>1149</v>
      </c>
      <c r="D1266" s="45"/>
      <c r="E1266" s="45">
        <v>6180</v>
      </c>
      <c r="F1266">
        <v>4</v>
      </c>
      <c r="G1266" t="s">
        <v>532</v>
      </c>
      <c r="H1266" t="s">
        <v>876</v>
      </c>
      <c r="I1266" t="s">
        <v>920</v>
      </c>
      <c r="J1266" t="s">
        <v>1150</v>
      </c>
      <c r="K1266" t="s">
        <v>536</v>
      </c>
    </row>
    <row r="1267" spans="1:11" ht="12.75">
      <c r="A1267" s="45">
        <v>93444</v>
      </c>
      <c r="B1267" s="45" t="s">
        <v>1161</v>
      </c>
      <c r="C1267" s="45" t="s">
        <v>1149</v>
      </c>
      <c r="D1267" s="45"/>
      <c r="E1267" s="45">
        <v>6065</v>
      </c>
      <c r="F1267">
        <v>4</v>
      </c>
      <c r="G1267" t="s">
        <v>532</v>
      </c>
      <c r="H1267" t="s">
        <v>876</v>
      </c>
      <c r="I1267" t="s">
        <v>920</v>
      </c>
      <c r="J1267" t="s">
        <v>1150</v>
      </c>
      <c r="K1267" t="s">
        <v>536</v>
      </c>
    </row>
    <row r="1268" spans="1:11" ht="12.75">
      <c r="A1268" s="45">
        <v>93445</v>
      </c>
      <c r="B1268" s="45" t="s">
        <v>1162</v>
      </c>
      <c r="C1268" s="45" t="s">
        <v>1149</v>
      </c>
      <c r="D1268" s="45"/>
      <c r="E1268" s="45">
        <v>5077</v>
      </c>
      <c r="F1268">
        <v>4</v>
      </c>
      <c r="G1268" t="s">
        <v>532</v>
      </c>
      <c r="H1268" t="s">
        <v>876</v>
      </c>
      <c r="I1268" t="s">
        <v>920</v>
      </c>
      <c r="J1268" t="s">
        <v>1150</v>
      </c>
      <c r="K1268" t="s">
        <v>536</v>
      </c>
    </row>
    <row r="1269" spans="1:11" ht="12.75">
      <c r="A1269" s="45">
        <v>93446</v>
      </c>
      <c r="B1269" s="45" t="s">
        <v>1163</v>
      </c>
      <c r="C1269" s="45" t="s">
        <v>1149</v>
      </c>
      <c r="D1269" s="45"/>
      <c r="E1269" s="45">
        <v>7019</v>
      </c>
      <c r="F1269">
        <v>4</v>
      </c>
      <c r="G1269" t="s">
        <v>532</v>
      </c>
      <c r="H1269" t="s">
        <v>533</v>
      </c>
      <c r="I1269" t="s">
        <v>920</v>
      </c>
      <c r="J1269" t="s">
        <v>1150</v>
      </c>
      <c r="K1269" t="s">
        <v>539</v>
      </c>
    </row>
    <row r="1270" spans="1:11" ht="12.75">
      <c r="A1270" s="45">
        <v>93447</v>
      </c>
      <c r="B1270" s="45" t="s">
        <v>1163</v>
      </c>
      <c r="C1270" s="45" t="s">
        <v>1149</v>
      </c>
      <c r="D1270" s="45"/>
      <c r="E1270" s="45">
        <v>6180</v>
      </c>
      <c r="F1270">
        <v>4</v>
      </c>
      <c r="G1270" t="s">
        <v>532</v>
      </c>
      <c r="H1270" t="s">
        <v>876</v>
      </c>
      <c r="I1270" t="s">
        <v>920</v>
      </c>
      <c r="J1270" t="s">
        <v>1150</v>
      </c>
      <c r="K1270" t="s">
        <v>536</v>
      </c>
    </row>
    <row r="1271" spans="1:11" ht="12.75">
      <c r="A1271" s="45">
        <v>93448</v>
      </c>
      <c r="B1271" s="45" t="s">
        <v>1164</v>
      </c>
      <c r="C1271" s="45" t="s">
        <v>1149</v>
      </c>
      <c r="D1271" s="45"/>
      <c r="E1271" s="45">
        <v>6180</v>
      </c>
      <c r="F1271">
        <v>4</v>
      </c>
      <c r="G1271" t="s">
        <v>532</v>
      </c>
      <c r="H1271" t="s">
        <v>876</v>
      </c>
      <c r="I1271" t="s">
        <v>920</v>
      </c>
      <c r="J1271" t="s">
        <v>1150</v>
      </c>
      <c r="K1271" t="s">
        <v>536</v>
      </c>
    </row>
    <row r="1272" spans="1:11" ht="12.75">
      <c r="A1272" s="45">
        <v>93449</v>
      </c>
      <c r="B1272" s="45" t="s">
        <v>1164</v>
      </c>
      <c r="C1272" s="45" t="s">
        <v>1149</v>
      </c>
      <c r="D1272" s="45"/>
      <c r="E1272" s="45">
        <v>5496</v>
      </c>
      <c r="F1272">
        <v>4</v>
      </c>
      <c r="G1272" t="s">
        <v>532</v>
      </c>
      <c r="H1272" t="s">
        <v>876</v>
      </c>
      <c r="I1272" t="s">
        <v>920</v>
      </c>
      <c r="J1272" t="s">
        <v>1150</v>
      </c>
      <c r="K1272" t="s">
        <v>536</v>
      </c>
    </row>
    <row r="1273" spans="1:11" ht="12.75">
      <c r="A1273" s="45">
        <v>93450</v>
      </c>
      <c r="B1273" s="45" t="s">
        <v>1111</v>
      </c>
      <c r="C1273" s="45" t="s">
        <v>1109</v>
      </c>
      <c r="D1273" s="45"/>
      <c r="E1273" s="45">
        <v>7406</v>
      </c>
      <c r="F1273">
        <v>4</v>
      </c>
      <c r="G1273" t="s">
        <v>532</v>
      </c>
      <c r="H1273" t="s">
        <v>533</v>
      </c>
      <c r="I1273" t="s">
        <v>1112</v>
      </c>
      <c r="J1273" t="s">
        <v>1110</v>
      </c>
      <c r="K1273" t="s">
        <v>536</v>
      </c>
    </row>
    <row r="1274" spans="1:11" ht="12.75">
      <c r="A1274" s="45">
        <v>93451</v>
      </c>
      <c r="B1274" s="45" t="s">
        <v>1165</v>
      </c>
      <c r="C1274" s="45" t="s">
        <v>1149</v>
      </c>
      <c r="D1274" s="45"/>
      <c r="E1274" s="45">
        <v>9107</v>
      </c>
      <c r="F1274">
        <v>4</v>
      </c>
      <c r="G1274" t="s">
        <v>532</v>
      </c>
      <c r="H1274" t="s">
        <v>533</v>
      </c>
      <c r="I1274" t="s">
        <v>920</v>
      </c>
      <c r="J1274" t="s">
        <v>1150</v>
      </c>
      <c r="K1274" t="s">
        <v>536</v>
      </c>
    </row>
    <row r="1275" spans="1:11" ht="12.75">
      <c r="A1275" s="45">
        <v>93452</v>
      </c>
      <c r="B1275" s="45" t="s">
        <v>1166</v>
      </c>
      <c r="C1275" s="45" t="s">
        <v>1149</v>
      </c>
      <c r="D1275" s="45"/>
      <c r="E1275" s="45">
        <v>5120</v>
      </c>
      <c r="F1275">
        <v>4</v>
      </c>
      <c r="G1275" t="s">
        <v>532</v>
      </c>
      <c r="H1275" t="s">
        <v>876</v>
      </c>
      <c r="I1275" t="s">
        <v>920</v>
      </c>
      <c r="J1275" t="s">
        <v>1150</v>
      </c>
      <c r="K1275" t="s">
        <v>536</v>
      </c>
    </row>
    <row r="1276" spans="1:11" ht="12.75">
      <c r="A1276" s="45">
        <v>93453</v>
      </c>
      <c r="B1276" s="45" t="s">
        <v>1167</v>
      </c>
      <c r="C1276" s="45" t="s">
        <v>1149</v>
      </c>
      <c r="D1276" s="45"/>
      <c r="E1276" s="45">
        <v>7300</v>
      </c>
      <c r="F1276">
        <v>4</v>
      </c>
      <c r="G1276" t="s">
        <v>532</v>
      </c>
      <c r="H1276" t="s">
        <v>533</v>
      </c>
      <c r="I1276" t="s">
        <v>920</v>
      </c>
      <c r="J1276" t="s">
        <v>1150</v>
      </c>
      <c r="K1276" t="s">
        <v>564</v>
      </c>
    </row>
    <row r="1277" spans="1:11" ht="12.75">
      <c r="A1277" s="45">
        <v>93454</v>
      </c>
      <c r="B1277" s="45" t="s">
        <v>1180</v>
      </c>
      <c r="C1277" s="45" t="s">
        <v>1170</v>
      </c>
      <c r="D1277" s="45"/>
      <c r="E1277" s="45">
        <v>5665</v>
      </c>
      <c r="F1277">
        <v>4</v>
      </c>
      <c r="G1277" t="s">
        <v>532</v>
      </c>
      <c r="H1277" t="s">
        <v>876</v>
      </c>
      <c r="I1277" t="s">
        <v>920</v>
      </c>
      <c r="J1277" t="s">
        <v>1171</v>
      </c>
      <c r="K1277" t="s">
        <v>564</v>
      </c>
    </row>
    <row r="1278" spans="1:11" ht="12.75">
      <c r="A1278" s="45">
        <v>93455</v>
      </c>
      <c r="B1278" s="45" t="s">
        <v>1180</v>
      </c>
      <c r="C1278" s="45" t="s">
        <v>1170</v>
      </c>
      <c r="D1278" s="45"/>
      <c r="E1278" s="45">
        <v>6049</v>
      </c>
      <c r="F1278">
        <v>4</v>
      </c>
      <c r="G1278" t="s">
        <v>532</v>
      </c>
      <c r="H1278" t="s">
        <v>876</v>
      </c>
      <c r="I1278" t="s">
        <v>920</v>
      </c>
      <c r="J1278" t="s">
        <v>1171</v>
      </c>
      <c r="K1278" t="s">
        <v>539</v>
      </c>
    </row>
    <row r="1279" spans="1:11" ht="12.75">
      <c r="A1279" s="45">
        <v>93456</v>
      </c>
      <c r="B1279" s="45" t="s">
        <v>1180</v>
      </c>
      <c r="C1279" s="45" t="s">
        <v>1170</v>
      </c>
      <c r="D1279" s="45"/>
      <c r="E1279" s="45">
        <v>2122</v>
      </c>
      <c r="F1279">
        <v>4</v>
      </c>
      <c r="G1279" t="s">
        <v>532</v>
      </c>
      <c r="H1279" t="s">
        <v>876</v>
      </c>
      <c r="I1279" t="s">
        <v>920</v>
      </c>
      <c r="J1279" t="s">
        <v>1171</v>
      </c>
      <c r="K1279" t="s">
        <v>536</v>
      </c>
    </row>
    <row r="1280" spans="1:11" ht="12.75">
      <c r="A1280" s="45">
        <v>93457</v>
      </c>
      <c r="B1280" s="45" t="s">
        <v>1180</v>
      </c>
      <c r="C1280" s="45" t="s">
        <v>1170</v>
      </c>
      <c r="D1280" s="45"/>
      <c r="E1280" s="45">
        <v>6180</v>
      </c>
      <c r="F1280">
        <v>4</v>
      </c>
      <c r="G1280" t="s">
        <v>532</v>
      </c>
      <c r="H1280" t="s">
        <v>876</v>
      </c>
      <c r="I1280" t="s">
        <v>920</v>
      </c>
      <c r="J1280" t="s">
        <v>1171</v>
      </c>
      <c r="K1280" t="s">
        <v>536</v>
      </c>
    </row>
    <row r="1281" spans="1:11" ht="12.75">
      <c r="A1281" s="45">
        <v>93458</v>
      </c>
      <c r="B1281" s="45" t="s">
        <v>1180</v>
      </c>
      <c r="C1281" s="45" t="s">
        <v>1170</v>
      </c>
      <c r="D1281" s="45"/>
      <c r="E1281" s="45">
        <v>4625</v>
      </c>
      <c r="F1281">
        <v>4</v>
      </c>
      <c r="G1281" t="s">
        <v>532</v>
      </c>
      <c r="H1281" t="s">
        <v>876</v>
      </c>
      <c r="I1281" t="s">
        <v>920</v>
      </c>
      <c r="J1281" t="s">
        <v>1171</v>
      </c>
      <c r="K1281" t="s">
        <v>536</v>
      </c>
    </row>
    <row r="1282" spans="1:11" ht="12.75">
      <c r="A1282" s="45">
        <v>93460</v>
      </c>
      <c r="B1282" s="45" t="s">
        <v>1181</v>
      </c>
      <c r="C1282" s="45" t="s">
        <v>1170</v>
      </c>
      <c r="D1282" s="45"/>
      <c r="E1282" s="45">
        <v>9866</v>
      </c>
      <c r="F1282">
        <v>4</v>
      </c>
      <c r="G1282" t="s">
        <v>532</v>
      </c>
      <c r="H1282" t="s">
        <v>876</v>
      </c>
      <c r="I1282" t="s">
        <v>920</v>
      </c>
      <c r="J1282" t="s">
        <v>1171</v>
      </c>
      <c r="K1282" t="s">
        <v>536</v>
      </c>
    </row>
    <row r="1283" spans="1:11" ht="12.75">
      <c r="A1283" s="45">
        <v>93461</v>
      </c>
      <c r="B1283" s="45" t="s">
        <v>1168</v>
      </c>
      <c r="C1283" s="45" t="s">
        <v>1149</v>
      </c>
      <c r="D1283" s="45"/>
      <c r="E1283" s="45">
        <v>8150</v>
      </c>
      <c r="F1283">
        <v>4</v>
      </c>
      <c r="G1283" t="s">
        <v>532</v>
      </c>
      <c r="H1283" t="s">
        <v>532</v>
      </c>
      <c r="I1283" t="s">
        <v>920</v>
      </c>
      <c r="J1283" t="s">
        <v>1150</v>
      </c>
      <c r="K1283" t="s">
        <v>539</v>
      </c>
    </row>
    <row r="1284" spans="1:11" ht="12.75">
      <c r="A1284" s="45">
        <v>93463</v>
      </c>
      <c r="B1284" s="45" t="s">
        <v>1182</v>
      </c>
      <c r="C1284" s="45" t="s">
        <v>1170</v>
      </c>
      <c r="D1284" s="45"/>
      <c r="E1284" s="45">
        <v>7298</v>
      </c>
      <c r="F1284">
        <v>4</v>
      </c>
      <c r="G1284" t="s">
        <v>532</v>
      </c>
      <c r="H1284" t="s">
        <v>876</v>
      </c>
      <c r="I1284" t="s">
        <v>920</v>
      </c>
      <c r="J1284" t="s">
        <v>1171</v>
      </c>
      <c r="K1284" t="s">
        <v>536</v>
      </c>
    </row>
    <row r="1285" spans="1:11" ht="12.75">
      <c r="A1285" s="45">
        <v>93464</v>
      </c>
      <c r="B1285" s="45" t="s">
        <v>1182</v>
      </c>
      <c r="C1285" s="45" t="s">
        <v>1170</v>
      </c>
      <c r="D1285" s="45"/>
      <c r="E1285" s="45">
        <v>6180</v>
      </c>
      <c r="F1285">
        <v>4</v>
      </c>
      <c r="G1285" t="s">
        <v>532</v>
      </c>
      <c r="H1285" t="s">
        <v>876</v>
      </c>
      <c r="I1285" t="s">
        <v>920</v>
      </c>
      <c r="J1285" t="s">
        <v>1171</v>
      </c>
      <c r="K1285" t="s">
        <v>536</v>
      </c>
    </row>
    <row r="1286" spans="1:11" ht="12.75">
      <c r="A1286" s="45">
        <v>93465</v>
      </c>
      <c r="B1286" s="45" t="s">
        <v>1169</v>
      </c>
      <c r="C1286" s="45" t="s">
        <v>1149</v>
      </c>
      <c r="D1286" s="45"/>
      <c r="E1286" s="45">
        <v>8023</v>
      </c>
      <c r="F1286">
        <v>4</v>
      </c>
      <c r="G1286" t="s">
        <v>532</v>
      </c>
      <c r="H1286" t="s">
        <v>876</v>
      </c>
      <c r="I1286" t="s">
        <v>920</v>
      </c>
      <c r="J1286" t="s">
        <v>1150</v>
      </c>
      <c r="K1286" t="s">
        <v>536</v>
      </c>
    </row>
    <row r="1287" spans="1:11" ht="12.75">
      <c r="A1287" s="45">
        <v>93483</v>
      </c>
      <c r="B1287" s="45" t="s">
        <v>1158</v>
      </c>
      <c r="C1287" s="45" t="s">
        <v>1149</v>
      </c>
      <c r="D1287" s="45"/>
      <c r="E1287" s="45">
        <v>6180</v>
      </c>
      <c r="F1287">
        <v>4</v>
      </c>
      <c r="G1287" t="s">
        <v>532</v>
      </c>
      <c r="H1287" t="s">
        <v>876</v>
      </c>
      <c r="I1287" t="s">
        <v>920</v>
      </c>
      <c r="J1287" t="s">
        <v>1150</v>
      </c>
      <c r="K1287" t="s">
        <v>536</v>
      </c>
    </row>
    <row r="1288" spans="1:11" ht="12.75">
      <c r="A1288" s="45">
        <v>93501</v>
      </c>
      <c r="B1288" s="45" t="s">
        <v>1371</v>
      </c>
      <c r="C1288" s="45" t="s">
        <v>919</v>
      </c>
      <c r="D1288" s="45">
        <v>14</v>
      </c>
      <c r="E1288" s="45">
        <v>6305</v>
      </c>
      <c r="F1288">
        <v>7</v>
      </c>
      <c r="G1288" t="s">
        <v>945</v>
      </c>
      <c r="H1288" t="s">
        <v>876</v>
      </c>
      <c r="I1288" t="s">
        <v>920</v>
      </c>
      <c r="J1288" t="s">
        <v>921</v>
      </c>
      <c r="K1288" t="s">
        <v>536</v>
      </c>
    </row>
    <row r="1289" spans="1:11" ht="12.75">
      <c r="A1289" s="45">
        <v>93502</v>
      </c>
      <c r="B1289" s="45" t="s">
        <v>1371</v>
      </c>
      <c r="C1289" s="45" t="s">
        <v>919</v>
      </c>
      <c r="D1289" s="45">
        <v>14</v>
      </c>
      <c r="E1289" s="45">
        <v>6866</v>
      </c>
      <c r="F1289">
        <v>7</v>
      </c>
      <c r="G1289" t="s">
        <v>945</v>
      </c>
      <c r="H1289" t="s">
        <v>876</v>
      </c>
      <c r="I1289" t="s">
        <v>920</v>
      </c>
      <c r="J1289" t="s">
        <v>921</v>
      </c>
      <c r="K1289" t="s">
        <v>536</v>
      </c>
    </row>
    <row r="1290" spans="1:11" ht="12.75">
      <c r="A1290" s="45">
        <v>93504</v>
      </c>
      <c r="B1290" s="45" t="s">
        <v>1372</v>
      </c>
      <c r="C1290" s="45" t="s">
        <v>919</v>
      </c>
      <c r="D1290" s="45">
        <v>14</v>
      </c>
      <c r="E1290" s="45">
        <v>7670</v>
      </c>
      <c r="F1290">
        <v>7</v>
      </c>
      <c r="G1290" t="s">
        <v>945</v>
      </c>
      <c r="H1290" t="s">
        <v>876</v>
      </c>
      <c r="I1290" t="s">
        <v>937</v>
      </c>
      <c r="J1290" t="s">
        <v>921</v>
      </c>
      <c r="K1290" t="s">
        <v>536</v>
      </c>
    </row>
    <row r="1291" spans="1:11" ht="12.75">
      <c r="A1291" s="45">
        <v>93505</v>
      </c>
      <c r="B1291" s="45" t="s">
        <v>1372</v>
      </c>
      <c r="C1291" s="45" t="s">
        <v>919</v>
      </c>
      <c r="D1291" s="45">
        <v>14</v>
      </c>
      <c r="E1291" s="45">
        <v>7670</v>
      </c>
      <c r="F1291">
        <v>7</v>
      </c>
      <c r="G1291" t="s">
        <v>945</v>
      </c>
      <c r="H1291" t="s">
        <v>876</v>
      </c>
      <c r="I1291" t="s">
        <v>937</v>
      </c>
      <c r="J1291" t="s">
        <v>921</v>
      </c>
      <c r="K1291" t="s">
        <v>536</v>
      </c>
    </row>
    <row r="1292" spans="1:11" ht="12.75">
      <c r="A1292" s="45">
        <v>93510</v>
      </c>
      <c r="B1292" s="45" t="s">
        <v>95</v>
      </c>
      <c r="C1292" s="45" t="s">
        <v>1383</v>
      </c>
      <c r="D1292" s="45">
        <v>14</v>
      </c>
      <c r="E1292" s="45">
        <v>11204</v>
      </c>
      <c r="F1292">
        <v>9</v>
      </c>
      <c r="G1292" t="s">
        <v>945</v>
      </c>
      <c r="H1292" t="s">
        <v>876</v>
      </c>
      <c r="I1292" t="s">
        <v>920</v>
      </c>
      <c r="J1292" t="s">
        <v>1384</v>
      </c>
      <c r="K1292" t="s">
        <v>536</v>
      </c>
    </row>
    <row r="1293" spans="1:11" ht="12.75">
      <c r="A1293" s="45">
        <v>93512</v>
      </c>
      <c r="B1293" s="45" t="s">
        <v>273</v>
      </c>
      <c r="C1293" s="45" t="s">
        <v>103</v>
      </c>
      <c r="D1293" s="45"/>
      <c r="E1293" s="45">
        <v>5627</v>
      </c>
      <c r="F1293">
        <v>12</v>
      </c>
      <c r="G1293" t="s">
        <v>70</v>
      </c>
      <c r="H1293" t="s">
        <v>533</v>
      </c>
      <c r="I1293" t="s">
        <v>937</v>
      </c>
      <c r="J1293" t="s">
        <v>104</v>
      </c>
      <c r="K1293" t="s">
        <v>539</v>
      </c>
    </row>
    <row r="1294" spans="1:11" ht="12.75">
      <c r="A1294" s="45">
        <v>93513</v>
      </c>
      <c r="B1294" s="45" t="s">
        <v>247</v>
      </c>
      <c r="C1294" s="45" t="s">
        <v>16</v>
      </c>
      <c r="D1294" s="45">
        <v>16</v>
      </c>
      <c r="E1294" s="45">
        <v>7269</v>
      </c>
      <c r="F1294">
        <v>12</v>
      </c>
      <c r="G1294" t="s">
        <v>70</v>
      </c>
      <c r="H1294" t="s">
        <v>533</v>
      </c>
      <c r="I1294" t="s">
        <v>937</v>
      </c>
      <c r="J1294" t="s">
        <v>17</v>
      </c>
      <c r="K1294" t="s">
        <v>536</v>
      </c>
    </row>
    <row r="1295" spans="1:11" ht="12.75">
      <c r="A1295" s="45">
        <v>93514</v>
      </c>
      <c r="B1295" s="45" t="s">
        <v>248</v>
      </c>
      <c r="C1295" s="45" t="s">
        <v>16</v>
      </c>
      <c r="D1295" s="45">
        <v>16</v>
      </c>
      <c r="E1295" s="45">
        <v>7417</v>
      </c>
      <c r="F1295">
        <v>12</v>
      </c>
      <c r="G1295" t="s">
        <v>70</v>
      </c>
      <c r="H1295" t="s">
        <v>533</v>
      </c>
      <c r="I1295" t="s">
        <v>937</v>
      </c>
      <c r="J1295" t="s">
        <v>17</v>
      </c>
      <c r="K1295" t="s">
        <v>564</v>
      </c>
    </row>
    <row r="1296" spans="1:11" ht="12.75">
      <c r="A1296" s="45">
        <v>93515</v>
      </c>
      <c r="B1296" s="45" t="s">
        <v>248</v>
      </c>
      <c r="C1296" s="45" t="s">
        <v>16</v>
      </c>
      <c r="D1296" s="45">
        <v>16</v>
      </c>
      <c r="E1296" s="45">
        <v>6180</v>
      </c>
      <c r="F1296">
        <v>12</v>
      </c>
      <c r="G1296" t="s">
        <v>70</v>
      </c>
      <c r="H1296" t="s">
        <v>533</v>
      </c>
      <c r="I1296" t="s">
        <v>937</v>
      </c>
      <c r="J1296" t="s">
        <v>17</v>
      </c>
      <c r="K1296" t="s">
        <v>536</v>
      </c>
    </row>
    <row r="1297" spans="1:11" ht="12.75">
      <c r="A1297" s="45">
        <v>93516</v>
      </c>
      <c r="B1297" s="45" t="s">
        <v>936</v>
      </c>
      <c r="C1297" s="45" t="s">
        <v>919</v>
      </c>
      <c r="D1297" s="45">
        <v>14</v>
      </c>
      <c r="E1297" s="45">
        <v>6496</v>
      </c>
      <c r="F1297">
        <v>3</v>
      </c>
      <c r="G1297" s="47" t="s">
        <v>532</v>
      </c>
      <c r="H1297" t="s">
        <v>532</v>
      </c>
      <c r="I1297" t="s">
        <v>937</v>
      </c>
      <c r="J1297" t="s">
        <v>921</v>
      </c>
      <c r="K1297" t="s">
        <v>564</v>
      </c>
    </row>
    <row r="1298" spans="1:11" ht="12.75">
      <c r="A1298" s="45">
        <v>93517</v>
      </c>
      <c r="B1298" s="45" t="s">
        <v>370</v>
      </c>
      <c r="C1298" s="45" t="s">
        <v>103</v>
      </c>
      <c r="D1298" s="45"/>
      <c r="E1298" s="45">
        <v>7018</v>
      </c>
      <c r="F1298">
        <v>14</v>
      </c>
      <c r="G1298" t="s">
        <v>108</v>
      </c>
      <c r="H1298" t="s">
        <v>533</v>
      </c>
      <c r="I1298" t="s">
        <v>937</v>
      </c>
      <c r="J1298" t="s">
        <v>104</v>
      </c>
      <c r="K1298" t="s">
        <v>536</v>
      </c>
    </row>
    <row r="1299" spans="1:11" ht="12.75">
      <c r="A1299" s="45">
        <v>93518</v>
      </c>
      <c r="B1299" s="45" t="s">
        <v>1373</v>
      </c>
      <c r="C1299" s="45" t="s">
        <v>919</v>
      </c>
      <c r="D1299" s="45">
        <v>16</v>
      </c>
      <c r="E1299" s="45">
        <v>6582</v>
      </c>
      <c r="F1299">
        <v>7</v>
      </c>
      <c r="G1299" t="s">
        <v>945</v>
      </c>
      <c r="H1299" t="s">
        <v>533</v>
      </c>
      <c r="I1299" t="s">
        <v>920</v>
      </c>
      <c r="J1299" t="s">
        <v>921</v>
      </c>
      <c r="K1299" t="s">
        <v>564</v>
      </c>
    </row>
    <row r="1300" spans="1:11" ht="12.75">
      <c r="A1300" s="45">
        <v>93519</v>
      </c>
      <c r="B1300" s="45" t="s">
        <v>1374</v>
      </c>
      <c r="C1300" s="45" t="s">
        <v>919</v>
      </c>
      <c r="D1300" s="45">
        <v>14</v>
      </c>
      <c r="E1300" s="45">
        <v>6866</v>
      </c>
      <c r="F1300">
        <v>7</v>
      </c>
      <c r="G1300" t="s">
        <v>945</v>
      </c>
      <c r="H1300" t="s">
        <v>533</v>
      </c>
      <c r="I1300" t="s">
        <v>937</v>
      </c>
      <c r="J1300" t="s">
        <v>921</v>
      </c>
      <c r="K1300" t="s">
        <v>539</v>
      </c>
    </row>
    <row r="1301" spans="1:11" ht="12.75">
      <c r="A1301" s="45">
        <v>93522</v>
      </c>
      <c r="B1301" s="45" t="s">
        <v>20</v>
      </c>
      <c r="C1301" s="45" t="s">
        <v>16</v>
      </c>
      <c r="D1301" s="45">
        <v>16</v>
      </c>
      <c r="E1301" s="45">
        <v>6180</v>
      </c>
      <c r="F1301">
        <v>9</v>
      </c>
      <c r="G1301" t="s">
        <v>945</v>
      </c>
      <c r="H1301" t="s">
        <v>533</v>
      </c>
      <c r="I1301" t="s">
        <v>937</v>
      </c>
      <c r="J1301" t="s">
        <v>17</v>
      </c>
      <c r="K1301" t="s">
        <v>536</v>
      </c>
    </row>
    <row r="1302" spans="1:11" ht="12.75">
      <c r="A1302" s="45">
        <v>93523</v>
      </c>
      <c r="B1302" s="45" t="s">
        <v>1375</v>
      </c>
      <c r="C1302" s="45" t="s">
        <v>919</v>
      </c>
      <c r="D1302" s="45">
        <v>14</v>
      </c>
      <c r="E1302" s="45">
        <v>7385</v>
      </c>
      <c r="F1302">
        <v>7</v>
      </c>
      <c r="G1302" t="s">
        <v>945</v>
      </c>
      <c r="H1302" t="s">
        <v>532</v>
      </c>
      <c r="I1302" t="s">
        <v>920</v>
      </c>
      <c r="J1302" t="s">
        <v>921</v>
      </c>
      <c r="K1302" t="s">
        <v>564</v>
      </c>
    </row>
    <row r="1303" spans="1:11" ht="12.75">
      <c r="A1303" s="45">
        <v>93524</v>
      </c>
      <c r="B1303" s="45" t="s">
        <v>1375</v>
      </c>
      <c r="C1303" s="45" t="s">
        <v>919</v>
      </c>
      <c r="D1303" s="45">
        <v>14</v>
      </c>
      <c r="E1303" s="45">
        <v>6180</v>
      </c>
      <c r="F1303">
        <v>7</v>
      </c>
      <c r="G1303" t="s">
        <v>945</v>
      </c>
      <c r="H1303" t="s">
        <v>532</v>
      </c>
      <c r="I1303" t="s">
        <v>920</v>
      </c>
      <c r="J1303" t="s">
        <v>921</v>
      </c>
      <c r="K1303" t="s">
        <v>539</v>
      </c>
    </row>
    <row r="1304" spans="1:11" ht="12.75">
      <c r="A1304" s="45">
        <v>93526</v>
      </c>
      <c r="B1304" s="45" t="s">
        <v>249</v>
      </c>
      <c r="C1304" s="45" t="s">
        <v>16</v>
      </c>
      <c r="D1304" s="45">
        <v>16</v>
      </c>
      <c r="E1304" s="45">
        <v>6180</v>
      </c>
      <c r="F1304">
        <v>12</v>
      </c>
      <c r="G1304" t="s">
        <v>70</v>
      </c>
      <c r="H1304" t="s">
        <v>533</v>
      </c>
      <c r="I1304" t="s">
        <v>937</v>
      </c>
      <c r="J1304" t="s">
        <v>17</v>
      </c>
      <c r="K1304" t="s">
        <v>564</v>
      </c>
    </row>
    <row r="1305" spans="1:11" ht="12.75">
      <c r="A1305" s="45">
        <v>93527</v>
      </c>
      <c r="B1305" s="45" t="s">
        <v>1376</v>
      </c>
      <c r="C1305" s="45" t="s">
        <v>919</v>
      </c>
      <c r="D1305" s="45">
        <v>14</v>
      </c>
      <c r="E1305" s="45">
        <v>9255</v>
      </c>
      <c r="F1305">
        <v>7</v>
      </c>
      <c r="G1305" t="s">
        <v>945</v>
      </c>
      <c r="H1305" t="s">
        <v>532</v>
      </c>
      <c r="I1305" t="s">
        <v>937</v>
      </c>
      <c r="J1305" t="s">
        <v>921</v>
      </c>
      <c r="K1305" t="s">
        <v>539</v>
      </c>
    </row>
    <row r="1306" spans="1:11" ht="12.75">
      <c r="A1306" s="45">
        <v>93528</v>
      </c>
      <c r="B1306" s="45" t="s">
        <v>1377</v>
      </c>
      <c r="C1306" s="45" t="s">
        <v>919</v>
      </c>
      <c r="D1306" s="45">
        <v>14</v>
      </c>
      <c r="E1306" s="45">
        <v>6180</v>
      </c>
      <c r="F1306">
        <v>7</v>
      </c>
      <c r="G1306" t="s">
        <v>945</v>
      </c>
      <c r="H1306" t="s">
        <v>533</v>
      </c>
      <c r="I1306" t="s">
        <v>937</v>
      </c>
      <c r="J1306" t="s">
        <v>921</v>
      </c>
      <c r="K1306" t="s">
        <v>536</v>
      </c>
    </row>
    <row r="1307" spans="1:11" ht="12.75">
      <c r="A1307" s="45">
        <v>93529</v>
      </c>
      <c r="B1307" s="45" t="s">
        <v>102</v>
      </c>
      <c r="C1307" s="45" t="s">
        <v>103</v>
      </c>
      <c r="D1307" s="45"/>
      <c r="E1307" s="45">
        <v>5311</v>
      </c>
      <c r="F1307">
        <v>9</v>
      </c>
      <c r="G1307" t="s">
        <v>945</v>
      </c>
      <c r="H1307" t="s">
        <v>533</v>
      </c>
      <c r="I1307" t="s">
        <v>937</v>
      </c>
      <c r="J1307" t="s">
        <v>104</v>
      </c>
      <c r="K1307" t="s">
        <v>536</v>
      </c>
    </row>
    <row r="1308" spans="1:11" ht="12.75">
      <c r="A1308" s="45">
        <v>93530</v>
      </c>
      <c r="B1308" s="45" t="s">
        <v>21</v>
      </c>
      <c r="C1308" s="45" t="s">
        <v>16</v>
      </c>
      <c r="D1308" s="45">
        <v>16</v>
      </c>
      <c r="E1308" s="45">
        <v>3007</v>
      </c>
      <c r="F1308">
        <v>9</v>
      </c>
      <c r="G1308" t="s">
        <v>945</v>
      </c>
      <c r="H1308" t="s">
        <v>533</v>
      </c>
      <c r="I1308" t="s">
        <v>937</v>
      </c>
      <c r="J1308" t="s">
        <v>17</v>
      </c>
      <c r="K1308" t="s">
        <v>536</v>
      </c>
    </row>
    <row r="1309" spans="1:11" ht="12.75">
      <c r="A1309" s="45">
        <v>93531</v>
      </c>
      <c r="B1309" s="45" t="s">
        <v>1378</v>
      </c>
      <c r="C1309" s="45" t="s">
        <v>919</v>
      </c>
      <c r="D1309" s="45">
        <v>16</v>
      </c>
      <c r="E1309" s="45">
        <v>7894</v>
      </c>
      <c r="F1309">
        <v>7</v>
      </c>
      <c r="G1309" t="s">
        <v>945</v>
      </c>
      <c r="H1309" t="s">
        <v>533</v>
      </c>
      <c r="I1309" t="s">
        <v>920</v>
      </c>
      <c r="J1309" t="s">
        <v>921</v>
      </c>
      <c r="K1309" t="s">
        <v>536</v>
      </c>
    </row>
    <row r="1310" spans="1:11" ht="12.75">
      <c r="A1310" s="45">
        <v>93532</v>
      </c>
      <c r="B1310" s="45" t="s">
        <v>96</v>
      </c>
      <c r="C1310" s="45" t="s">
        <v>1383</v>
      </c>
      <c r="D1310" s="45"/>
      <c r="E1310" s="45">
        <v>7294</v>
      </c>
      <c r="F1310">
        <v>9</v>
      </c>
      <c r="G1310" t="s">
        <v>945</v>
      </c>
      <c r="H1310" t="s">
        <v>876</v>
      </c>
      <c r="I1310" t="s">
        <v>920</v>
      </c>
      <c r="J1310" t="s">
        <v>1384</v>
      </c>
      <c r="K1310" t="s">
        <v>564</v>
      </c>
    </row>
    <row r="1311" spans="1:11" ht="12.75">
      <c r="A1311" s="45">
        <v>93534</v>
      </c>
      <c r="B1311" s="45" t="s">
        <v>97</v>
      </c>
      <c r="C1311" s="45" t="s">
        <v>1383</v>
      </c>
      <c r="D1311" s="45"/>
      <c r="E1311" s="45">
        <v>6600</v>
      </c>
      <c r="F1311">
        <v>9</v>
      </c>
      <c r="G1311" t="s">
        <v>945</v>
      </c>
      <c r="H1311" t="s">
        <v>876</v>
      </c>
      <c r="I1311" t="s">
        <v>920</v>
      </c>
      <c r="J1311" t="s">
        <v>1384</v>
      </c>
      <c r="K1311" t="s">
        <v>564</v>
      </c>
    </row>
    <row r="1312" spans="1:11" ht="12.75">
      <c r="A1312" s="45">
        <v>93535</v>
      </c>
      <c r="B1312" s="45" t="s">
        <v>97</v>
      </c>
      <c r="C1312" s="45" t="s">
        <v>1383</v>
      </c>
      <c r="D1312" s="45"/>
      <c r="E1312" s="45">
        <v>8786</v>
      </c>
      <c r="F1312">
        <v>9</v>
      </c>
      <c r="G1312" t="s">
        <v>945</v>
      </c>
      <c r="H1312" t="s">
        <v>876</v>
      </c>
      <c r="I1312" t="s">
        <v>920</v>
      </c>
      <c r="J1312" t="s">
        <v>1384</v>
      </c>
      <c r="K1312" t="s">
        <v>564</v>
      </c>
    </row>
    <row r="1313" spans="1:11" ht="12.75">
      <c r="A1313" s="45">
        <v>93536</v>
      </c>
      <c r="B1313" s="45" t="s">
        <v>97</v>
      </c>
      <c r="C1313" s="45" t="s">
        <v>1383</v>
      </c>
      <c r="D1313" s="45"/>
      <c r="E1313" s="45">
        <v>8299</v>
      </c>
      <c r="F1313">
        <v>9</v>
      </c>
      <c r="G1313" t="s">
        <v>945</v>
      </c>
      <c r="H1313" t="s">
        <v>876</v>
      </c>
      <c r="I1313" t="s">
        <v>920</v>
      </c>
      <c r="J1313" t="s">
        <v>1384</v>
      </c>
      <c r="K1313" t="s">
        <v>564</v>
      </c>
    </row>
    <row r="1314" spans="1:11" ht="12.75">
      <c r="A1314" s="45">
        <v>93539</v>
      </c>
      <c r="B1314" s="45" t="s">
        <v>97</v>
      </c>
      <c r="C1314" s="45" t="s">
        <v>1383</v>
      </c>
      <c r="D1314" s="45"/>
      <c r="E1314" s="45">
        <v>6180</v>
      </c>
      <c r="F1314">
        <v>9</v>
      </c>
      <c r="G1314" t="s">
        <v>945</v>
      </c>
      <c r="H1314" t="s">
        <v>876</v>
      </c>
      <c r="I1314" t="s">
        <v>920</v>
      </c>
      <c r="J1314" t="s">
        <v>1384</v>
      </c>
      <c r="K1314" t="s">
        <v>536</v>
      </c>
    </row>
    <row r="1315" spans="1:11" ht="12.75">
      <c r="A1315" s="45">
        <v>93541</v>
      </c>
      <c r="B1315" s="45" t="s">
        <v>105</v>
      </c>
      <c r="C1315" s="45" t="s">
        <v>103</v>
      </c>
      <c r="D1315" s="45"/>
      <c r="E1315" s="45">
        <v>6180</v>
      </c>
      <c r="F1315">
        <v>9</v>
      </c>
      <c r="G1315" t="s">
        <v>945</v>
      </c>
      <c r="H1315" t="s">
        <v>533</v>
      </c>
      <c r="I1315" t="s">
        <v>937</v>
      </c>
      <c r="J1315" t="s">
        <v>104</v>
      </c>
      <c r="K1315" t="s">
        <v>564</v>
      </c>
    </row>
    <row r="1316" spans="1:11" ht="12.75">
      <c r="A1316" s="45">
        <v>93542</v>
      </c>
      <c r="B1316" s="45" t="s">
        <v>22</v>
      </c>
      <c r="C1316" s="45" t="s">
        <v>16</v>
      </c>
      <c r="D1316" s="45">
        <v>16</v>
      </c>
      <c r="E1316" s="45">
        <v>6180</v>
      </c>
      <c r="F1316">
        <v>9</v>
      </c>
      <c r="G1316" t="s">
        <v>945</v>
      </c>
      <c r="H1316" t="s">
        <v>533</v>
      </c>
      <c r="I1316" t="s">
        <v>937</v>
      </c>
      <c r="J1316" t="s">
        <v>17</v>
      </c>
      <c r="K1316" t="s">
        <v>536</v>
      </c>
    </row>
    <row r="1317" spans="1:11" ht="12.75">
      <c r="A1317" s="45">
        <v>93543</v>
      </c>
      <c r="B1317" s="45" t="s">
        <v>98</v>
      </c>
      <c r="C1317" s="45" t="s">
        <v>1383</v>
      </c>
      <c r="D1317" s="45"/>
      <c r="E1317" s="45">
        <v>8002</v>
      </c>
      <c r="F1317">
        <v>9</v>
      </c>
      <c r="G1317" t="s">
        <v>945</v>
      </c>
      <c r="H1317" t="s">
        <v>876</v>
      </c>
      <c r="I1317" t="s">
        <v>920</v>
      </c>
      <c r="J1317" t="s">
        <v>1384</v>
      </c>
      <c r="K1317" t="s">
        <v>539</v>
      </c>
    </row>
    <row r="1318" spans="1:11" ht="12.75">
      <c r="A1318" s="45">
        <v>93544</v>
      </c>
      <c r="B1318" s="45" t="s">
        <v>99</v>
      </c>
      <c r="C1318" s="45" t="s">
        <v>1383</v>
      </c>
      <c r="D1318" s="45"/>
      <c r="E1318" s="45">
        <v>11110</v>
      </c>
      <c r="F1318">
        <v>9</v>
      </c>
      <c r="G1318" t="s">
        <v>945</v>
      </c>
      <c r="H1318" t="s">
        <v>876</v>
      </c>
      <c r="I1318" t="s">
        <v>920</v>
      </c>
      <c r="J1318" t="s">
        <v>1384</v>
      </c>
      <c r="K1318" t="s">
        <v>539</v>
      </c>
    </row>
    <row r="1319" spans="1:11" ht="12.75">
      <c r="A1319" s="45">
        <v>93545</v>
      </c>
      <c r="B1319" s="45" t="s">
        <v>250</v>
      </c>
      <c r="C1319" s="45" t="s">
        <v>16</v>
      </c>
      <c r="D1319" s="45">
        <v>16</v>
      </c>
      <c r="E1319" s="45">
        <v>6180</v>
      </c>
      <c r="F1319">
        <v>12</v>
      </c>
      <c r="G1319" t="s">
        <v>70</v>
      </c>
      <c r="H1319" t="s">
        <v>533</v>
      </c>
      <c r="I1319" t="s">
        <v>937</v>
      </c>
      <c r="J1319" t="s">
        <v>17</v>
      </c>
      <c r="K1319" t="s">
        <v>564</v>
      </c>
    </row>
    <row r="1320" spans="1:11" ht="12.75">
      <c r="A1320" s="45">
        <v>93546</v>
      </c>
      <c r="B1320" s="45" t="s">
        <v>106</v>
      </c>
      <c r="C1320" s="45" t="s">
        <v>103</v>
      </c>
      <c r="D1320" s="45"/>
      <c r="E1320" s="45">
        <v>8732</v>
      </c>
      <c r="F1320">
        <v>9</v>
      </c>
      <c r="G1320" t="s">
        <v>945</v>
      </c>
      <c r="H1320" t="s">
        <v>533</v>
      </c>
      <c r="I1320" t="s">
        <v>937</v>
      </c>
      <c r="J1320" t="s">
        <v>104</v>
      </c>
      <c r="K1320" t="s">
        <v>536</v>
      </c>
    </row>
    <row r="1321" spans="1:11" ht="12.75">
      <c r="A1321" s="45">
        <v>93549</v>
      </c>
      <c r="B1321" s="45" t="s">
        <v>23</v>
      </c>
      <c r="C1321" s="45" t="s">
        <v>16</v>
      </c>
      <c r="D1321" s="45">
        <v>16</v>
      </c>
      <c r="E1321" s="45">
        <v>6180</v>
      </c>
      <c r="F1321">
        <v>9</v>
      </c>
      <c r="G1321" t="s">
        <v>945</v>
      </c>
      <c r="H1321" t="s">
        <v>533</v>
      </c>
      <c r="I1321" t="s">
        <v>937</v>
      </c>
      <c r="J1321" t="s">
        <v>17</v>
      </c>
      <c r="K1321" t="s">
        <v>539</v>
      </c>
    </row>
    <row r="1322" spans="1:11" ht="12.75">
      <c r="A1322" s="45">
        <v>93550</v>
      </c>
      <c r="B1322" s="45" t="s">
        <v>1382</v>
      </c>
      <c r="C1322" s="45" t="s">
        <v>1383</v>
      </c>
      <c r="D1322" s="45"/>
      <c r="E1322" s="45">
        <v>6870</v>
      </c>
      <c r="F1322">
        <v>9</v>
      </c>
      <c r="G1322" t="s">
        <v>945</v>
      </c>
      <c r="H1322" t="s">
        <v>876</v>
      </c>
      <c r="I1322" t="s">
        <v>920</v>
      </c>
      <c r="J1322" t="s">
        <v>1384</v>
      </c>
      <c r="K1322" t="s">
        <v>539</v>
      </c>
    </row>
    <row r="1323" spans="1:11" ht="12.75">
      <c r="A1323" s="45">
        <v>93551</v>
      </c>
      <c r="B1323" s="45" t="s">
        <v>1382</v>
      </c>
      <c r="C1323" s="45" t="s">
        <v>1383</v>
      </c>
      <c r="D1323" s="45"/>
      <c r="E1323" s="45">
        <v>9735</v>
      </c>
      <c r="F1323">
        <v>9</v>
      </c>
      <c r="G1323" t="s">
        <v>945</v>
      </c>
      <c r="H1323" t="s">
        <v>876</v>
      </c>
      <c r="I1323" t="s">
        <v>920</v>
      </c>
      <c r="J1323" t="s">
        <v>1384</v>
      </c>
      <c r="K1323" t="s">
        <v>539</v>
      </c>
    </row>
    <row r="1324" spans="1:11" ht="12.75">
      <c r="A1324" s="45">
        <v>93552</v>
      </c>
      <c r="B1324" s="45" t="s">
        <v>1382</v>
      </c>
      <c r="C1324" s="45" t="s">
        <v>1383</v>
      </c>
      <c r="D1324" s="45"/>
      <c r="E1324" s="45">
        <v>7785</v>
      </c>
      <c r="F1324">
        <v>9</v>
      </c>
      <c r="G1324" t="s">
        <v>945</v>
      </c>
      <c r="H1324" t="s">
        <v>876</v>
      </c>
      <c r="I1324" t="s">
        <v>920</v>
      </c>
      <c r="J1324" t="s">
        <v>1384</v>
      </c>
      <c r="K1324" t="s">
        <v>536</v>
      </c>
    </row>
    <row r="1325" spans="1:11" ht="12.75">
      <c r="A1325" s="45">
        <v>93553</v>
      </c>
      <c r="B1325" s="45" t="s">
        <v>100</v>
      </c>
      <c r="C1325" s="45" t="s">
        <v>1383</v>
      </c>
      <c r="D1325" s="45"/>
      <c r="E1325" s="45">
        <v>7970</v>
      </c>
      <c r="F1325">
        <v>9</v>
      </c>
      <c r="G1325" t="s">
        <v>945</v>
      </c>
      <c r="H1325" t="s">
        <v>876</v>
      </c>
      <c r="I1325" t="s">
        <v>920</v>
      </c>
      <c r="J1325" t="s">
        <v>1384</v>
      </c>
      <c r="K1325" t="s">
        <v>564</v>
      </c>
    </row>
    <row r="1326" spans="1:11" ht="12.75">
      <c r="A1326" s="45">
        <v>93554</v>
      </c>
      <c r="B1326" s="45" t="s">
        <v>1379</v>
      </c>
      <c r="C1326" s="45" t="s">
        <v>919</v>
      </c>
      <c r="D1326" s="45">
        <v>14</v>
      </c>
      <c r="E1326" s="45">
        <v>7970</v>
      </c>
      <c r="F1326">
        <v>7</v>
      </c>
      <c r="G1326" t="s">
        <v>945</v>
      </c>
      <c r="H1326" t="s">
        <v>533</v>
      </c>
      <c r="I1326" t="s">
        <v>937</v>
      </c>
      <c r="J1326" t="s">
        <v>921</v>
      </c>
      <c r="K1326" t="s">
        <v>536</v>
      </c>
    </row>
    <row r="1327" spans="1:11" ht="12.75">
      <c r="A1327" s="45">
        <v>93555</v>
      </c>
      <c r="B1327" s="45" t="s">
        <v>938</v>
      </c>
      <c r="C1327" s="45" t="s">
        <v>919</v>
      </c>
      <c r="D1327" s="45">
        <v>14</v>
      </c>
      <c r="E1327" s="45">
        <v>7547</v>
      </c>
      <c r="F1327">
        <v>3</v>
      </c>
      <c r="G1327" t="s">
        <v>532</v>
      </c>
      <c r="H1327" t="s">
        <v>532</v>
      </c>
      <c r="I1327" t="s">
        <v>937</v>
      </c>
      <c r="J1327" t="s">
        <v>921</v>
      </c>
      <c r="K1327" t="s">
        <v>536</v>
      </c>
    </row>
    <row r="1328" spans="1:11" ht="12.75">
      <c r="A1328" s="45">
        <v>93556</v>
      </c>
      <c r="B1328" s="45" t="s">
        <v>938</v>
      </c>
      <c r="C1328" s="45" t="s">
        <v>919</v>
      </c>
      <c r="D1328" s="45">
        <v>14</v>
      </c>
      <c r="E1328" s="45">
        <v>6180</v>
      </c>
      <c r="F1328">
        <v>7</v>
      </c>
      <c r="G1328" t="s">
        <v>945</v>
      </c>
      <c r="H1328" t="s">
        <v>532</v>
      </c>
      <c r="I1328" t="s">
        <v>937</v>
      </c>
      <c r="J1328" t="s">
        <v>921</v>
      </c>
      <c r="K1328" t="s">
        <v>536</v>
      </c>
    </row>
    <row r="1329" spans="1:11" ht="12.75">
      <c r="A1329" s="45">
        <v>93558</v>
      </c>
      <c r="B1329" s="45" t="s">
        <v>228</v>
      </c>
      <c r="C1329" s="45" t="s">
        <v>152</v>
      </c>
      <c r="D1329" s="45"/>
      <c r="E1329" s="45">
        <v>3830</v>
      </c>
      <c r="F1329">
        <v>10</v>
      </c>
      <c r="G1329" t="s">
        <v>945</v>
      </c>
      <c r="H1329" t="s">
        <v>533</v>
      </c>
      <c r="I1329" t="s">
        <v>937</v>
      </c>
      <c r="J1329" t="s">
        <v>153</v>
      </c>
      <c r="K1329" t="s">
        <v>539</v>
      </c>
    </row>
    <row r="1330" spans="1:11" ht="12.75">
      <c r="A1330" s="45">
        <v>93560</v>
      </c>
      <c r="B1330" s="45" t="s">
        <v>1380</v>
      </c>
      <c r="C1330" s="45" t="s">
        <v>919</v>
      </c>
      <c r="D1330" s="45">
        <v>14</v>
      </c>
      <c r="E1330" s="45">
        <v>8169</v>
      </c>
      <c r="F1330">
        <v>7</v>
      </c>
      <c r="G1330" t="s">
        <v>945</v>
      </c>
      <c r="H1330" t="s">
        <v>876</v>
      </c>
      <c r="I1330" t="s">
        <v>920</v>
      </c>
      <c r="J1330" t="s">
        <v>921</v>
      </c>
      <c r="K1330" t="s">
        <v>564</v>
      </c>
    </row>
    <row r="1331" spans="1:11" ht="12.75">
      <c r="A1331" s="45">
        <v>93561</v>
      </c>
      <c r="B1331" s="45" t="s">
        <v>939</v>
      </c>
      <c r="C1331" s="45" t="s">
        <v>919</v>
      </c>
      <c r="D1331" s="45">
        <v>16</v>
      </c>
      <c r="E1331" s="45">
        <v>6368</v>
      </c>
      <c r="F1331">
        <v>3</v>
      </c>
      <c r="G1331" s="47" t="s">
        <v>532</v>
      </c>
      <c r="H1331" t="s">
        <v>532</v>
      </c>
      <c r="I1331" t="s">
        <v>920</v>
      </c>
      <c r="J1331" t="s">
        <v>921</v>
      </c>
      <c r="K1331" t="s">
        <v>539</v>
      </c>
    </row>
    <row r="1332" spans="1:11" ht="12.75">
      <c r="A1332" s="45">
        <v>93562</v>
      </c>
      <c r="B1332" s="45" t="s">
        <v>229</v>
      </c>
      <c r="C1332" s="45" t="s">
        <v>152</v>
      </c>
      <c r="D1332" s="45"/>
      <c r="E1332" s="45">
        <v>6179</v>
      </c>
      <c r="F1332">
        <v>10</v>
      </c>
      <c r="G1332" s="47" t="s">
        <v>945</v>
      </c>
      <c r="H1332" t="s">
        <v>532</v>
      </c>
      <c r="I1332" t="s">
        <v>937</v>
      </c>
      <c r="J1332" t="s">
        <v>153</v>
      </c>
      <c r="K1332" t="s">
        <v>539</v>
      </c>
    </row>
    <row r="1333" spans="1:11" ht="12.75">
      <c r="A1333" s="45">
        <v>93563</v>
      </c>
      <c r="B1333" s="45" t="s">
        <v>101</v>
      </c>
      <c r="C1333" s="45" t="s">
        <v>1383</v>
      </c>
      <c r="D1333" s="45"/>
      <c r="E1333" s="45">
        <v>8928</v>
      </c>
      <c r="F1333">
        <v>9</v>
      </c>
      <c r="G1333" t="s">
        <v>945</v>
      </c>
      <c r="H1333" t="s">
        <v>876</v>
      </c>
      <c r="I1333" t="s">
        <v>920</v>
      </c>
      <c r="J1333" t="s">
        <v>1384</v>
      </c>
      <c r="K1333" t="s">
        <v>539</v>
      </c>
    </row>
    <row r="1334" spans="1:11" ht="12.75">
      <c r="A1334" s="45">
        <v>93581</v>
      </c>
      <c r="B1334" s="45" t="s">
        <v>939</v>
      </c>
      <c r="C1334" s="45" t="s">
        <v>919</v>
      </c>
      <c r="D1334" s="45">
        <v>16</v>
      </c>
      <c r="E1334" s="45">
        <v>6180</v>
      </c>
      <c r="F1334">
        <v>3</v>
      </c>
      <c r="G1334" s="47" t="s">
        <v>532</v>
      </c>
      <c r="H1334" t="s">
        <v>532</v>
      </c>
      <c r="I1334" t="s">
        <v>920</v>
      </c>
      <c r="J1334" t="s">
        <v>921</v>
      </c>
      <c r="K1334" t="s">
        <v>536</v>
      </c>
    </row>
    <row r="1335" spans="1:11" ht="12.75">
      <c r="A1335" s="45">
        <v>93582</v>
      </c>
      <c r="B1335" s="45" t="s">
        <v>939</v>
      </c>
      <c r="C1335" s="45" t="s">
        <v>919</v>
      </c>
      <c r="D1335" s="45">
        <v>16</v>
      </c>
      <c r="E1335" s="45">
        <v>6180</v>
      </c>
      <c r="F1335">
        <v>3</v>
      </c>
      <c r="G1335" s="47" t="s">
        <v>532</v>
      </c>
      <c r="H1335" t="s">
        <v>532</v>
      </c>
      <c r="I1335" t="s">
        <v>920</v>
      </c>
      <c r="J1335" t="s">
        <v>921</v>
      </c>
      <c r="K1335" t="s">
        <v>536</v>
      </c>
    </row>
    <row r="1336" spans="1:11" ht="12.75">
      <c r="A1336" s="45">
        <v>93584</v>
      </c>
      <c r="B1336" s="45" t="s">
        <v>97</v>
      </c>
      <c r="C1336" s="45" t="s">
        <v>1383</v>
      </c>
      <c r="D1336" s="45"/>
      <c r="E1336" s="45">
        <v>6180</v>
      </c>
      <c r="F1336">
        <v>9</v>
      </c>
      <c r="G1336" t="s">
        <v>945</v>
      </c>
      <c r="H1336" t="s">
        <v>876</v>
      </c>
      <c r="I1336" t="s">
        <v>920</v>
      </c>
      <c r="J1336" t="s">
        <v>1384</v>
      </c>
      <c r="K1336" t="s">
        <v>536</v>
      </c>
    </row>
    <row r="1337" spans="1:11" ht="12.75">
      <c r="A1337" s="45">
        <v>93586</v>
      </c>
      <c r="B1337" s="45" t="s">
        <v>97</v>
      </c>
      <c r="C1337" s="45" t="s">
        <v>1383</v>
      </c>
      <c r="D1337" s="45"/>
      <c r="E1337" s="45">
        <v>6180</v>
      </c>
      <c r="F1337">
        <v>9</v>
      </c>
      <c r="G1337" t="s">
        <v>945</v>
      </c>
      <c r="H1337" t="s">
        <v>876</v>
      </c>
      <c r="I1337" t="s">
        <v>920</v>
      </c>
      <c r="J1337" t="s">
        <v>1384</v>
      </c>
      <c r="K1337" t="s">
        <v>536</v>
      </c>
    </row>
    <row r="1338" spans="1:11" ht="12.75">
      <c r="A1338" s="45">
        <v>93590</v>
      </c>
      <c r="B1338" s="45" t="s">
        <v>1382</v>
      </c>
      <c r="C1338" s="45" t="s">
        <v>1383</v>
      </c>
      <c r="D1338" s="45"/>
      <c r="E1338" s="45">
        <v>6180</v>
      </c>
      <c r="F1338">
        <v>9</v>
      </c>
      <c r="G1338" t="s">
        <v>945</v>
      </c>
      <c r="H1338" t="s">
        <v>876</v>
      </c>
      <c r="I1338" t="s">
        <v>920</v>
      </c>
      <c r="J1338" t="s">
        <v>1384</v>
      </c>
      <c r="K1338" t="s">
        <v>536</v>
      </c>
    </row>
    <row r="1339" spans="1:11" ht="12.75">
      <c r="A1339" s="45">
        <v>93591</v>
      </c>
      <c r="B1339" s="45" t="s">
        <v>1382</v>
      </c>
      <c r="C1339" s="45" t="s">
        <v>1383</v>
      </c>
      <c r="D1339" s="45"/>
      <c r="E1339" s="45">
        <v>7746</v>
      </c>
      <c r="F1339">
        <v>9</v>
      </c>
      <c r="G1339" t="s">
        <v>945</v>
      </c>
      <c r="H1339" t="s">
        <v>876</v>
      </c>
      <c r="I1339" t="s">
        <v>920</v>
      </c>
      <c r="J1339" t="s">
        <v>1384</v>
      </c>
      <c r="K1339" t="s">
        <v>536</v>
      </c>
    </row>
    <row r="1340" spans="1:11" ht="12.75">
      <c r="A1340" s="45">
        <v>93592</v>
      </c>
      <c r="B1340" s="45" t="s">
        <v>229</v>
      </c>
      <c r="C1340" s="45" t="s">
        <v>152</v>
      </c>
      <c r="D1340" s="45"/>
      <c r="E1340" s="45">
        <v>6180</v>
      </c>
      <c r="F1340">
        <v>10</v>
      </c>
      <c r="G1340" t="s">
        <v>945</v>
      </c>
      <c r="H1340" t="s">
        <v>533</v>
      </c>
      <c r="I1340" t="s">
        <v>937</v>
      </c>
      <c r="J1340" t="s">
        <v>153</v>
      </c>
      <c r="K1340" t="s">
        <v>536</v>
      </c>
    </row>
    <row r="1341" spans="1:11" ht="12.75">
      <c r="A1341" s="45">
        <v>93596</v>
      </c>
      <c r="B1341" s="45" t="s">
        <v>936</v>
      </c>
      <c r="C1341" s="45" t="s">
        <v>919</v>
      </c>
      <c r="D1341" s="45">
        <v>14</v>
      </c>
      <c r="E1341" s="45">
        <v>6180</v>
      </c>
      <c r="F1341">
        <v>7</v>
      </c>
      <c r="G1341" t="s">
        <v>945</v>
      </c>
      <c r="H1341" t="s">
        <v>532</v>
      </c>
      <c r="I1341" t="s">
        <v>937</v>
      </c>
      <c r="J1341" t="s">
        <v>921</v>
      </c>
      <c r="K1341" t="s">
        <v>536</v>
      </c>
    </row>
    <row r="1342" spans="1:11" ht="12.75">
      <c r="A1342" s="45">
        <v>93599</v>
      </c>
      <c r="B1342" s="45" t="s">
        <v>1382</v>
      </c>
      <c r="C1342" s="45" t="s">
        <v>1383</v>
      </c>
      <c r="D1342" s="45"/>
      <c r="E1342" s="45">
        <v>6180</v>
      </c>
      <c r="F1342">
        <v>7</v>
      </c>
      <c r="G1342" t="s">
        <v>945</v>
      </c>
      <c r="H1342" t="s">
        <v>532</v>
      </c>
      <c r="I1342" t="s">
        <v>920</v>
      </c>
      <c r="J1342" t="s">
        <v>1384</v>
      </c>
      <c r="K1342" t="s">
        <v>536</v>
      </c>
    </row>
    <row r="1343" spans="1:11" ht="12.75">
      <c r="A1343" s="45">
        <v>93601</v>
      </c>
      <c r="B1343" s="45" t="s">
        <v>949</v>
      </c>
      <c r="C1343" s="45" t="s">
        <v>950</v>
      </c>
      <c r="D1343" s="45"/>
      <c r="E1343" s="45">
        <v>8092</v>
      </c>
      <c r="F1343">
        <v>3</v>
      </c>
      <c r="G1343" t="s">
        <v>532</v>
      </c>
      <c r="H1343" t="s">
        <v>533</v>
      </c>
      <c r="I1343" t="s">
        <v>534</v>
      </c>
      <c r="J1343" t="s">
        <v>951</v>
      </c>
      <c r="K1343" t="s">
        <v>536</v>
      </c>
    </row>
    <row r="1344" spans="1:11" ht="12.75">
      <c r="A1344" s="45">
        <v>93602</v>
      </c>
      <c r="B1344" s="45" t="s">
        <v>877</v>
      </c>
      <c r="C1344" s="45" t="s">
        <v>872</v>
      </c>
      <c r="D1344" s="45">
        <v>13</v>
      </c>
      <c r="E1344" s="45">
        <v>7161</v>
      </c>
      <c r="F1344">
        <v>3</v>
      </c>
      <c r="G1344" t="s">
        <v>532</v>
      </c>
      <c r="H1344" t="s">
        <v>533</v>
      </c>
      <c r="I1344" t="s">
        <v>534</v>
      </c>
      <c r="J1344" t="s">
        <v>873</v>
      </c>
      <c r="K1344" t="s">
        <v>536</v>
      </c>
    </row>
    <row r="1345" spans="1:11" ht="12.75">
      <c r="A1345" s="45">
        <v>93603</v>
      </c>
      <c r="B1345" s="45" t="s">
        <v>1051</v>
      </c>
      <c r="C1345" s="45" t="s">
        <v>1046</v>
      </c>
      <c r="D1345" s="45"/>
      <c r="E1345" s="45">
        <v>5004</v>
      </c>
      <c r="F1345">
        <v>3</v>
      </c>
      <c r="G1345" t="s">
        <v>532</v>
      </c>
      <c r="H1345" t="s">
        <v>533</v>
      </c>
      <c r="I1345" t="s">
        <v>534</v>
      </c>
      <c r="J1345" t="s">
        <v>1047</v>
      </c>
      <c r="K1345" t="s">
        <v>536</v>
      </c>
    </row>
    <row r="1346" spans="1:11" ht="12.75">
      <c r="A1346" s="45">
        <v>93604</v>
      </c>
      <c r="B1346" s="45" t="s">
        <v>952</v>
      </c>
      <c r="C1346" s="45" t="s">
        <v>950</v>
      </c>
      <c r="D1346" s="45"/>
      <c r="E1346" s="45">
        <v>5883</v>
      </c>
      <c r="F1346">
        <v>3</v>
      </c>
      <c r="G1346" t="s">
        <v>532</v>
      </c>
      <c r="H1346" t="s">
        <v>533</v>
      </c>
      <c r="I1346" t="s">
        <v>534</v>
      </c>
      <c r="J1346" t="s">
        <v>951</v>
      </c>
      <c r="K1346" t="s">
        <v>536</v>
      </c>
    </row>
    <row r="1347" spans="1:11" ht="12.75">
      <c r="A1347" s="45">
        <v>93605</v>
      </c>
      <c r="B1347" s="45" t="s">
        <v>1359</v>
      </c>
      <c r="C1347" s="45" t="s">
        <v>872</v>
      </c>
      <c r="D1347" s="45">
        <v>16</v>
      </c>
      <c r="E1347" s="45">
        <v>5750</v>
      </c>
      <c r="F1347">
        <v>7</v>
      </c>
      <c r="G1347" t="s">
        <v>945</v>
      </c>
      <c r="H1347" t="s">
        <v>533</v>
      </c>
      <c r="I1347" t="s">
        <v>534</v>
      </c>
      <c r="J1347" t="s">
        <v>873</v>
      </c>
      <c r="K1347" t="s">
        <v>536</v>
      </c>
    </row>
    <row r="1348" spans="1:11" ht="12.75">
      <c r="A1348" s="45">
        <v>93606</v>
      </c>
      <c r="B1348" s="45" t="s">
        <v>878</v>
      </c>
      <c r="C1348" s="45" t="s">
        <v>872</v>
      </c>
      <c r="D1348" s="45">
        <v>13</v>
      </c>
      <c r="E1348" s="45">
        <v>6422</v>
      </c>
      <c r="F1348">
        <v>3</v>
      </c>
      <c r="G1348" t="s">
        <v>532</v>
      </c>
      <c r="H1348" t="s">
        <v>533</v>
      </c>
      <c r="I1348" t="s">
        <v>534</v>
      </c>
      <c r="J1348" t="s">
        <v>873</v>
      </c>
      <c r="K1348" t="s">
        <v>536</v>
      </c>
    </row>
    <row r="1349" spans="1:11" ht="12.75">
      <c r="A1349" s="45">
        <v>93607</v>
      </c>
      <c r="B1349" s="45" t="s">
        <v>879</v>
      </c>
      <c r="C1349" s="45" t="s">
        <v>872</v>
      </c>
      <c r="D1349" s="45">
        <v>13</v>
      </c>
      <c r="E1349" s="45">
        <v>6180</v>
      </c>
      <c r="F1349">
        <v>3</v>
      </c>
      <c r="G1349" t="s">
        <v>532</v>
      </c>
      <c r="H1349" t="s">
        <v>876</v>
      </c>
      <c r="I1349" t="s">
        <v>534</v>
      </c>
      <c r="J1349" t="s">
        <v>873</v>
      </c>
      <c r="K1349" t="s">
        <v>536</v>
      </c>
    </row>
    <row r="1350" spans="1:11" ht="12.75">
      <c r="A1350" s="45">
        <v>93608</v>
      </c>
      <c r="B1350" s="45" t="s">
        <v>880</v>
      </c>
      <c r="C1350" s="45" t="s">
        <v>872</v>
      </c>
      <c r="D1350" s="45">
        <v>13</v>
      </c>
      <c r="E1350" s="45">
        <v>7446</v>
      </c>
      <c r="F1350">
        <v>3</v>
      </c>
      <c r="G1350" t="s">
        <v>532</v>
      </c>
      <c r="H1350" t="s">
        <v>533</v>
      </c>
      <c r="I1350" t="s">
        <v>534</v>
      </c>
      <c r="J1350" t="s">
        <v>873</v>
      </c>
      <c r="K1350" t="s">
        <v>564</v>
      </c>
    </row>
    <row r="1351" spans="1:11" ht="12.75">
      <c r="A1351" s="45">
        <v>93609</v>
      </c>
      <c r="B1351" s="45" t="s">
        <v>881</v>
      </c>
      <c r="C1351" s="45" t="s">
        <v>872</v>
      </c>
      <c r="D1351" s="45">
        <v>13</v>
      </c>
      <c r="E1351" s="45">
        <v>10114</v>
      </c>
      <c r="F1351">
        <v>3</v>
      </c>
      <c r="G1351" t="s">
        <v>532</v>
      </c>
      <c r="H1351" t="s">
        <v>876</v>
      </c>
      <c r="I1351" t="s">
        <v>534</v>
      </c>
      <c r="J1351" t="s">
        <v>873</v>
      </c>
      <c r="K1351" t="s">
        <v>536</v>
      </c>
    </row>
    <row r="1352" spans="1:11" ht="12.75">
      <c r="A1352" s="45">
        <v>93610</v>
      </c>
      <c r="B1352" s="45" t="s">
        <v>953</v>
      </c>
      <c r="C1352" s="45" t="s">
        <v>950</v>
      </c>
      <c r="D1352" s="45"/>
      <c r="E1352" s="45">
        <v>8219</v>
      </c>
      <c r="F1352">
        <v>3</v>
      </c>
      <c r="G1352" t="s">
        <v>532</v>
      </c>
      <c r="H1352" t="s">
        <v>532</v>
      </c>
      <c r="I1352" t="s">
        <v>534</v>
      </c>
      <c r="J1352" t="s">
        <v>951</v>
      </c>
      <c r="K1352" t="s">
        <v>564</v>
      </c>
    </row>
    <row r="1353" spans="1:11" ht="12.75">
      <c r="A1353" s="45">
        <v>93611</v>
      </c>
      <c r="B1353" s="45" t="s">
        <v>882</v>
      </c>
      <c r="C1353" s="45" t="s">
        <v>872</v>
      </c>
      <c r="D1353" s="45">
        <v>13</v>
      </c>
      <c r="E1353" s="45">
        <v>11126</v>
      </c>
      <c r="F1353">
        <v>3</v>
      </c>
      <c r="G1353" t="s">
        <v>532</v>
      </c>
      <c r="H1353" t="s">
        <v>532</v>
      </c>
      <c r="I1353" t="s">
        <v>534</v>
      </c>
      <c r="J1353" t="s">
        <v>873</v>
      </c>
      <c r="K1353" t="s">
        <v>536</v>
      </c>
    </row>
    <row r="1354" spans="1:11" ht="12.75">
      <c r="A1354" s="45">
        <v>93612</v>
      </c>
      <c r="B1354" s="45" t="s">
        <v>882</v>
      </c>
      <c r="C1354" s="45" t="s">
        <v>872</v>
      </c>
      <c r="D1354" s="45">
        <v>13</v>
      </c>
      <c r="E1354" s="45">
        <v>8276</v>
      </c>
      <c r="F1354">
        <v>3</v>
      </c>
      <c r="G1354" t="s">
        <v>532</v>
      </c>
      <c r="H1354" t="s">
        <v>532</v>
      </c>
      <c r="I1354" t="s">
        <v>534</v>
      </c>
      <c r="J1354" t="s">
        <v>873</v>
      </c>
      <c r="K1354" t="s">
        <v>536</v>
      </c>
    </row>
    <row r="1355" spans="1:11" ht="12.75">
      <c r="A1355" s="45">
        <v>93613</v>
      </c>
      <c r="B1355" s="45" t="s">
        <v>882</v>
      </c>
      <c r="C1355" s="45" t="s">
        <v>872</v>
      </c>
      <c r="D1355" s="45">
        <v>13</v>
      </c>
      <c r="E1355" s="45">
        <v>6180</v>
      </c>
      <c r="F1355">
        <v>3</v>
      </c>
      <c r="G1355" t="s">
        <v>532</v>
      </c>
      <c r="H1355" t="s">
        <v>532</v>
      </c>
      <c r="I1355" t="s">
        <v>534</v>
      </c>
      <c r="J1355" t="s">
        <v>873</v>
      </c>
      <c r="K1355" t="s">
        <v>536</v>
      </c>
    </row>
    <row r="1356" spans="1:11" ht="12.75">
      <c r="A1356" s="45">
        <v>93614</v>
      </c>
      <c r="B1356" s="45" t="s">
        <v>954</v>
      </c>
      <c r="C1356" s="45" t="s">
        <v>950</v>
      </c>
      <c r="D1356" s="45"/>
      <c r="E1356" s="45">
        <v>9208</v>
      </c>
      <c r="F1356">
        <v>3</v>
      </c>
      <c r="G1356" t="s">
        <v>532</v>
      </c>
      <c r="H1356" t="s">
        <v>533</v>
      </c>
      <c r="I1356" t="s">
        <v>534</v>
      </c>
      <c r="J1356" t="s">
        <v>951</v>
      </c>
      <c r="K1356" t="s">
        <v>536</v>
      </c>
    </row>
    <row r="1357" spans="1:11" ht="12.75">
      <c r="A1357" s="45">
        <v>93615</v>
      </c>
      <c r="B1357" s="45" t="s">
        <v>1052</v>
      </c>
      <c r="C1357" s="45" t="s">
        <v>1046</v>
      </c>
      <c r="D1357" s="45"/>
      <c r="E1357" s="45">
        <v>6243</v>
      </c>
      <c r="F1357">
        <v>3</v>
      </c>
      <c r="G1357" t="s">
        <v>532</v>
      </c>
      <c r="H1357" t="s">
        <v>876</v>
      </c>
      <c r="I1357" t="s">
        <v>534</v>
      </c>
      <c r="J1357" t="s">
        <v>1047</v>
      </c>
      <c r="K1357" t="s">
        <v>536</v>
      </c>
    </row>
    <row r="1358" spans="1:11" ht="12.75">
      <c r="A1358" s="45">
        <v>93616</v>
      </c>
      <c r="B1358" s="45" t="s">
        <v>883</v>
      </c>
      <c r="C1358" s="45" t="s">
        <v>872</v>
      </c>
      <c r="D1358" s="45">
        <v>13</v>
      </c>
      <c r="E1358" s="45">
        <v>8839</v>
      </c>
      <c r="F1358">
        <v>3</v>
      </c>
      <c r="G1358" t="s">
        <v>532</v>
      </c>
      <c r="H1358" t="s">
        <v>876</v>
      </c>
      <c r="I1358" t="s">
        <v>534</v>
      </c>
      <c r="J1358" t="s">
        <v>873</v>
      </c>
      <c r="K1358" t="s">
        <v>536</v>
      </c>
    </row>
    <row r="1359" spans="1:11" ht="12.75">
      <c r="A1359" s="45">
        <v>93618</v>
      </c>
      <c r="B1359" s="45" t="s">
        <v>1053</v>
      </c>
      <c r="C1359" s="45" t="s">
        <v>1046</v>
      </c>
      <c r="D1359" s="45"/>
      <c r="E1359" s="45">
        <v>7764</v>
      </c>
      <c r="F1359">
        <v>3</v>
      </c>
      <c r="G1359" t="s">
        <v>532</v>
      </c>
      <c r="H1359" t="s">
        <v>876</v>
      </c>
      <c r="I1359" t="s">
        <v>534</v>
      </c>
      <c r="J1359" t="s">
        <v>1047</v>
      </c>
      <c r="K1359" t="s">
        <v>536</v>
      </c>
    </row>
    <row r="1360" spans="1:11" ht="12.75">
      <c r="A1360" s="45">
        <v>93620</v>
      </c>
      <c r="B1360" s="45" t="s">
        <v>960</v>
      </c>
      <c r="C1360" s="45" t="s">
        <v>678</v>
      </c>
      <c r="D1360" s="45"/>
      <c r="E1360" s="45">
        <v>8480</v>
      </c>
      <c r="F1360">
        <v>3</v>
      </c>
      <c r="G1360" t="s">
        <v>532</v>
      </c>
      <c r="H1360" t="s">
        <v>532</v>
      </c>
      <c r="I1360" t="s">
        <v>534</v>
      </c>
      <c r="J1360" t="s">
        <v>679</v>
      </c>
      <c r="K1360" t="s">
        <v>536</v>
      </c>
    </row>
    <row r="1361" spans="1:11" ht="12.75">
      <c r="A1361" s="45">
        <v>93621</v>
      </c>
      <c r="B1361" s="45" t="s">
        <v>884</v>
      </c>
      <c r="C1361" s="45" t="s">
        <v>872</v>
      </c>
      <c r="D1361" s="45">
        <v>13</v>
      </c>
      <c r="E1361" s="45">
        <v>7612</v>
      </c>
      <c r="F1361">
        <v>3</v>
      </c>
      <c r="G1361" t="s">
        <v>532</v>
      </c>
      <c r="H1361" t="s">
        <v>533</v>
      </c>
      <c r="I1361" t="s">
        <v>534</v>
      </c>
      <c r="J1361" t="s">
        <v>873</v>
      </c>
      <c r="K1361" t="s">
        <v>536</v>
      </c>
    </row>
    <row r="1362" spans="1:11" ht="12.75">
      <c r="A1362" s="45">
        <v>93622</v>
      </c>
      <c r="B1362" s="45" t="s">
        <v>885</v>
      </c>
      <c r="C1362" s="45" t="s">
        <v>872</v>
      </c>
      <c r="D1362" s="45">
        <v>13</v>
      </c>
      <c r="E1362" s="45">
        <v>6833</v>
      </c>
      <c r="F1362">
        <v>3</v>
      </c>
      <c r="G1362" t="s">
        <v>532</v>
      </c>
      <c r="H1362" t="s">
        <v>532</v>
      </c>
      <c r="I1362" t="s">
        <v>534</v>
      </c>
      <c r="J1362" t="s">
        <v>873</v>
      </c>
      <c r="K1362" t="s">
        <v>536</v>
      </c>
    </row>
    <row r="1363" spans="1:11" ht="12.75">
      <c r="A1363" s="45">
        <v>93623</v>
      </c>
      <c r="B1363" s="45" t="s">
        <v>638</v>
      </c>
      <c r="C1363" s="45" t="s">
        <v>639</v>
      </c>
      <c r="D1363" s="45"/>
      <c r="E1363" s="45">
        <v>4010</v>
      </c>
      <c r="F1363">
        <v>1</v>
      </c>
      <c r="G1363" s="47" t="s">
        <v>532</v>
      </c>
      <c r="H1363" t="s">
        <v>533</v>
      </c>
      <c r="I1363" t="s">
        <v>534</v>
      </c>
      <c r="J1363" t="s">
        <v>640</v>
      </c>
      <c r="K1363" t="s">
        <v>536</v>
      </c>
    </row>
    <row r="1364" spans="1:11" ht="12.75">
      <c r="A1364" s="45">
        <v>93624</v>
      </c>
      <c r="B1364" s="45" t="s">
        <v>886</v>
      </c>
      <c r="C1364" s="45" t="s">
        <v>872</v>
      </c>
      <c r="D1364" s="45">
        <v>13</v>
      </c>
      <c r="E1364" s="45">
        <v>8708</v>
      </c>
      <c r="F1364">
        <v>3</v>
      </c>
      <c r="G1364" t="s">
        <v>532</v>
      </c>
      <c r="H1364" t="s">
        <v>533</v>
      </c>
      <c r="I1364" t="s">
        <v>534</v>
      </c>
      <c r="J1364" t="s">
        <v>873</v>
      </c>
      <c r="K1364" t="s">
        <v>536</v>
      </c>
    </row>
    <row r="1365" spans="1:11" ht="12.75">
      <c r="A1365" s="45">
        <v>93625</v>
      </c>
      <c r="B1365" s="45" t="s">
        <v>887</v>
      </c>
      <c r="C1365" s="45" t="s">
        <v>872</v>
      </c>
      <c r="D1365" s="45">
        <v>13</v>
      </c>
      <c r="E1365" s="45">
        <v>8627</v>
      </c>
      <c r="F1365">
        <v>3</v>
      </c>
      <c r="G1365" t="s">
        <v>532</v>
      </c>
      <c r="H1365" t="s">
        <v>532</v>
      </c>
      <c r="I1365" t="s">
        <v>534</v>
      </c>
      <c r="J1365" t="s">
        <v>873</v>
      </c>
      <c r="K1365" t="s">
        <v>536</v>
      </c>
    </row>
    <row r="1366" spans="1:11" ht="12.75">
      <c r="A1366" s="45">
        <v>93626</v>
      </c>
      <c r="B1366" s="45" t="s">
        <v>888</v>
      </c>
      <c r="C1366" s="45" t="s">
        <v>872</v>
      </c>
      <c r="D1366" s="45">
        <v>13</v>
      </c>
      <c r="E1366" s="45">
        <v>10807</v>
      </c>
      <c r="F1366">
        <v>3</v>
      </c>
      <c r="G1366" t="s">
        <v>532</v>
      </c>
      <c r="H1366" t="s">
        <v>533</v>
      </c>
      <c r="I1366" t="s">
        <v>534</v>
      </c>
      <c r="J1366" t="s">
        <v>873</v>
      </c>
      <c r="K1366" t="s">
        <v>536</v>
      </c>
    </row>
    <row r="1367" spans="1:11" ht="12.75">
      <c r="A1367" s="45">
        <v>93627</v>
      </c>
      <c r="B1367" s="45" t="s">
        <v>889</v>
      </c>
      <c r="C1367" s="45" t="s">
        <v>872</v>
      </c>
      <c r="D1367" s="45">
        <v>13</v>
      </c>
      <c r="E1367" s="45">
        <v>8094</v>
      </c>
      <c r="F1367">
        <v>3</v>
      </c>
      <c r="G1367" t="s">
        <v>532</v>
      </c>
      <c r="H1367" t="s">
        <v>532</v>
      </c>
      <c r="I1367" t="s">
        <v>534</v>
      </c>
      <c r="J1367" t="s">
        <v>873</v>
      </c>
      <c r="K1367" t="s">
        <v>536</v>
      </c>
    </row>
    <row r="1368" spans="1:11" ht="12.75">
      <c r="A1368" s="45">
        <v>93628</v>
      </c>
      <c r="B1368" s="45" t="s">
        <v>890</v>
      </c>
      <c r="C1368" s="45" t="s">
        <v>872</v>
      </c>
      <c r="D1368" s="45">
        <v>16</v>
      </c>
      <c r="E1368" s="45">
        <v>3470</v>
      </c>
      <c r="F1368">
        <v>3</v>
      </c>
      <c r="G1368" t="s">
        <v>532</v>
      </c>
      <c r="H1368" t="s">
        <v>533</v>
      </c>
      <c r="I1368" t="s">
        <v>534</v>
      </c>
      <c r="J1368" t="s">
        <v>873</v>
      </c>
      <c r="K1368" t="s">
        <v>536</v>
      </c>
    </row>
    <row r="1369" spans="1:11" ht="12.75">
      <c r="A1369" s="45">
        <v>93629</v>
      </c>
      <c r="B1369" s="45" t="s">
        <v>1360</v>
      </c>
      <c r="C1369" s="45" t="s">
        <v>872</v>
      </c>
      <c r="D1369" s="45">
        <v>16</v>
      </c>
      <c r="E1369" s="45">
        <v>7840</v>
      </c>
      <c r="F1369">
        <v>7</v>
      </c>
      <c r="G1369" t="s">
        <v>945</v>
      </c>
      <c r="H1369" t="s">
        <v>533</v>
      </c>
      <c r="I1369" t="s">
        <v>534</v>
      </c>
      <c r="J1369" t="s">
        <v>873</v>
      </c>
      <c r="K1369" t="s">
        <v>539</v>
      </c>
    </row>
    <row r="1370" spans="1:11" ht="12.75">
      <c r="A1370" s="45">
        <v>93630</v>
      </c>
      <c r="B1370" s="45" t="s">
        <v>891</v>
      </c>
      <c r="C1370" s="45" t="s">
        <v>872</v>
      </c>
      <c r="D1370" s="45">
        <v>13</v>
      </c>
      <c r="E1370" s="45">
        <v>8475</v>
      </c>
      <c r="F1370">
        <v>3</v>
      </c>
      <c r="G1370" t="s">
        <v>532</v>
      </c>
      <c r="H1370" t="s">
        <v>533</v>
      </c>
      <c r="I1370" t="s">
        <v>534</v>
      </c>
      <c r="J1370" t="s">
        <v>873</v>
      </c>
      <c r="K1370" t="s">
        <v>536</v>
      </c>
    </row>
    <row r="1371" spans="1:11" ht="12.75">
      <c r="A1371" s="45">
        <v>93631</v>
      </c>
      <c r="B1371" s="45" t="s">
        <v>892</v>
      </c>
      <c r="C1371" s="45" t="s">
        <v>872</v>
      </c>
      <c r="D1371" s="45">
        <v>13</v>
      </c>
      <c r="E1371" s="45">
        <v>8960</v>
      </c>
      <c r="F1371">
        <v>3</v>
      </c>
      <c r="G1371" t="s">
        <v>532</v>
      </c>
      <c r="H1371" t="s">
        <v>876</v>
      </c>
      <c r="I1371" t="s">
        <v>534</v>
      </c>
      <c r="J1371" t="s">
        <v>873</v>
      </c>
      <c r="K1371" t="s">
        <v>536</v>
      </c>
    </row>
    <row r="1372" spans="1:11" ht="12.75">
      <c r="A1372" s="45">
        <v>93633</v>
      </c>
      <c r="B1372" s="45" t="s">
        <v>1054</v>
      </c>
      <c r="C1372" s="45" t="s">
        <v>1046</v>
      </c>
      <c r="D1372" s="45"/>
      <c r="E1372" s="45">
        <v>3177</v>
      </c>
      <c r="F1372">
        <v>3</v>
      </c>
      <c r="G1372" t="s">
        <v>532</v>
      </c>
      <c r="H1372" t="s">
        <v>533</v>
      </c>
      <c r="I1372" t="s">
        <v>534</v>
      </c>
      <c r="J1372" t="s">
        <v>1047</v>
      </c>
      <c r="K1372" t="s">
        <v>564</v>
      </c>
    </row>
    <row r="1373" spans="1:11" ht="12.75">
      <c r="A1373" s="45">
        <v>93634</v>
      </c>
      <c r="B1373" s="45" t="s">
        <v>893</v>
      </c>
      <c r="C1373" s="45" t="s">
        <v>872</v>
      </c>
      <c r="D1373" s="45">
        <v>16</v>
      </c>
      <c r="E1373" s="45">
        <v>6180</v>
      </c>
      <c r="F1373">
        <v>3</v>
      </c>
      <c r="G1373" t="s">
        <v>532</v>
      </c>
      <c r="H1373" t="s">
        <v>533</v>
      </c>
      <c r="I1373" t="s">
        <v>534</v>
      </c>
      <c r="J1373" t="s">
        <v>873</v>
      </c>
      <c r="K1373" t="s">
        <v>536</v>
      </c>
    </row>
    <row r="1374" spans="1:11" ht="12.75">
      <c r="A1374" s="45">
        <v>93635</v>
      </c>
      <c r="B1374" s="45" t="s">
        <v>961</v>
      </c>
      <c r="C1374" s="45" t="s">
        <v>678</v>
      </c>
      <c r="D1374" s="45"/>
      <c r="E1374" s="45">
        <v>8187</v>
      </c>
      <c r="F1374">
        <v>3</v>
      </c>
      <c r="G1374" t="s">
        <v>532</v>
      </c>
      <c r="H1374" t="s">
        <v>532</v>
      </c>
      <c r="I1374" t="s">
        <v>534</v>
      </c>
      <c r="J1374" t="s">
        <v>679</v>
      </c>
      <c r="K1374" t="s">
        <v>536</v>
      </c>
    </row>
    <row r="1375" spans="1:11" ht="12.75">
      <c r="A1375" s="45">
        <v>93637</v>
      </c>
      <c r="B1375" s="45" t="s">
        <v>950</v>
      </c>
      <c r="C1375" s="45" t="s">
        <v>950</v>
      </c>
      <c r="D1375" s="45"/>
      <c r="E1375" s="45">
        <v>8623</v>
      </c>
      <c r="F1375">
        <v>3</v>
      </c>
      <c r="G1375" t="s">
        <v>532</v>
      </c>
      <c r="H1375" t="s">
        <v>532</v>
      </c>
      <c r="I1375" t="s">
        <v>534</v>
      </c>
      <c r="J1375" t="s">
        <v>951</v>
      </c>
      <c r="K1375" t="s">
        <v>536</v>
      </c>
    </row>
    <row r="1376" spans="1:11" ht="12.75">
      <c r="A1376" s="45">
        <v>93638</v>
      </c>
      <c r="B1376" s="45" t="s">
        <v>950</v>
      </c>
      <c r="C1376" s="45" t="s">
        <v>950</v>
      </c>
      <c r="D1376" s="45"/>
      <c r="E1376" s="45">
        <v>8785</v>
      </c>
      <c r="F1376">
        <v>3</v>
      </c>
      <c r="G1376" t="s">
        <v>532</v>
      </c>
      <c r="H1376" t="s">
        <v>532</v>
      </c>
      <c r="I1376" t="s">
        <v>534</v>
      </c>
      <c r="J1376" t="s">
        <v>951</v>
      </c>
      <c r="K1376" t="s">
        <v>536</v>
      </c>
    </row>
    <row r="1377" spans="1:11" ht="12.75">
      <c r="A1377" s="45">
        <v>93639</v>
      </c>
      <c r="B1377" s="45" t="s">
        <v>950</v>
      </c>
      <c r="C1377" s="45" t="s">
        <v>950</v>
      </c>
      <c r="D1377" s="45"/>
      <c r="E1377" s="45">
        <v>6180</v>
      </c>
      <c r="F1377">
        <v>3</v>
      </c>
      <c r="G1377" t="s">
        <v>532</v>
      </c>
      <c r="H1377" t="s">
        <v>532</v>
      </c>
      <c r="I1377" t="s">
        <v>534</v>
      </c>
      <c r="J1377" t="s">
        <v>951</v>
      </c>
      <c r="K1377" t="s">
        <v>536</v>
      </c>
    </row>
    <row r="1378" spans="1:11" ht="12.75">
      <c r="A1378" s="45">
        <v>93640</v>
      </c>
      <c r="B1378" s="45" t="s">
        <v>894</v>
      </c>
      <c r="C1378" s="45" t="s">
        <v>872</v>
      </c>
      <c r="D1378" s="45">
        <v>13</v>
      </c>
      <c r="E1378" s="45">
        <v>5781</v>
      </c>
      <c r="F1378">
        <v>3</v>
      </c>
      <c r="G1378" t="s">
        <v>532</v>
      </c>
      <c r="H1378" t="s">
        <v>532</v>
      </c>
      <c r="I1378" t="s">
        <v>534</v>
      </c>
      <c r="J1378" t="s">
        <v>873</v>
      </c>
      <c r="K1378" t="s">
        <v>536</v>
      </c>
    </row>
    <row r="1379" spans="1:11" ht="12.75">
      <c r="A1379" s="45">
        <v>93641</v>
      </c>
      <c r="B1379" s="45" t="s">
        <v>895</v>
      </c>
      <c r="C1379" s="45" t="s">
        <v>872</v>
      </c>
      <c r="D1379" s="45">
        <v>13</v>
      </c>
      <c r="E1379" s="45">
        <v>5952</v>
      </c>
      <c r="F1379">
        <v>3</v>
      </c>
      <c r="G1379" t="s">
        <v>532</v>
      </c>
      <c r="H1379" t="s">
        <v>533</v>
      </c>
      <c r="I1379" t="s">
        <v>534</v>
      </c>
      <c r="J1379" t="s">
        <v>873</v>
      </c>
      <c r="K1379" t="s">
        <v>564</v>
      </c>
    </row>
    <row r="1380" spans="1:11" ht="12.75">
      <c r="A1380" s="45">
        <v>93642</v>
      </c>
      <c r="B1380" s="45" t="s">
        <v>896</v>
      </c>
      <c r="C1380" s="45" t="s">
        <v>872</v>
      </c>
      <c r="D1380" s="45">
        <v>16</v>
      </c>
      <c r="E1380" s="45">
        <v>6180</v>
      </c>
      <c r="F1380">
        <v>3</v>
      </c>
      <c r="G1380" t="s">
        <v>532</v>
      </c>
      <c r="H1380" t="s">
        <v>533</v>
      </c>
      <c r="I1380" t="s">
        <v>534</v>
      </c>
      <c r="J1380" t="s">
        <v>873</v>
      </c>
      <c r="K1380" t="s">
        <v>536</v>
      </c>
    </row>
    <row r="1381" spans="1:11" ht="12.75">
      <c r="A1381" s="45">
        <v>93643</v>
      </c>
      <c r="B1381" s="45" t="s">
        <v>955</v>
      </c>
      <c r="C1381" s="45" t="s">
        <v>950</v>
      </c>
      <c r="D1381" s="45"/>
      <c r="E1381" s="45">
        <v>7053</v>
      </c>
      <c r="F1381">
        <v>3</v>
      </c>
      <c r="G1381" t="s">
        <v>532</v>
      </c>
      <c r="H1381" t="s">
        <v>533</v>
      </c>
      <c r="I1381" t="s">
        <v>534</v>
      </c>
      <c r="J1381" t="s">
        <v>951</v>
      </c>
      <c r="K1381" t="s">
        <v>536</v>
      </c>
    </row>
    <row r="1382" spans="1:11" ht="12.75">
      <c r="A1382" s="45">
        <v>93644</v>
      </c>
      <c r="B1382" s="45" t="s">
        <v>956</v>
      </c>
      <c r="C1382" s="45" t="s">
        <v>950</v>
      </c>
      <c r="D1382" s="45"/>
      <c r="E1382" s="45">
        <v>7753</v>
      </c>
      <c r="F1382">
        <v>3</v>
      </c>
      <c r="G1382" t="s">
        <v>532</v>
      </c>
      <c r="H1382" t="s">
        <v>533</v>
      </c>
      <c r="I1382" t="s">
        <v>534</v>
      </c>
      <c r="J1382" t="s">
        <v>951</v>
      </c>
      <c r="K1382" t="s">
        <v>536</v>
      </c>
    </row>
    <row r="1383" spans="1:11" ht="12.75">
      <c r="A1383" s="45">
        <v>93645</v>
      </c>
      <c r="B1383" s="45" t="s">
        <v>957</v>
      </c>
      <c r="C1383" s="45" t="s">
        <v>950</v>
      </c>
      <c r="D1383" s="45"/>
      <c r="E1383" s="45">
        <v>9602</v>
      </c>
      <c r="F1383">
        <v>3</v>
      </c>
      <c r="G1383" t="s">
        <v>532</v>
      </c>
      <c r="H1383" t="s">
        <v>533</v>
      </c>
      <c r="I1383" t="s">
        <v>534</v>
      </c>
      <c r="J1383" t="s">
        <v>951</v>
      </c>
      <c r="K1383" t="s">
        <v>536</v>
      </c>
    </row>
    <row r="1384" spans="1:11" ht="12.75">
      <c r="A1384" s="45">
        <v>93646</v>
      </c>
      <c r="B1384" s="45" t="s">
        <v>897</v>
      </c>
      <c r="C1384" s="45" t="s">
        <v>872</v>
      </c>
      <c r="D1384" s="45">
        <v>13</v>
      </c>
      <c r="E1384" s="45">
        <v>6187</v>
      </c>
      <c r="F1384">
        <v>3</v>
      </c>
      <c r="G1384" t="s">
        <v>532</v>
      </c>
      <c r="H1384" t="s">
        <v>876</v>
      </c>
      <c r="I1384" t="s">
        <v>534</v>
      </c>
      <c r="J1384" t="s">
        <v>873</v>
      </c>
      <c r="K1384" t="s">
        <v>539</v>
      </c>
    </row>
    <row r="1385" spans="1:11" ht="12.75">
      <c r="A1385" s="45">
        <v>93647</v>
      </c>
      <c r="B1385" s="45" t="s">
        <v>1055</v>
      </c>
      <c r="C1385" s="45" t="s">
        <v>1046</v>
      </c>
      <c r="D1385" s="45"/>
      <c r="E1385" s="45">
        <v>6636</v>
      </c>
      <c r="F1385">
        <v>3</v>
      </c>
      <c r="G1385" t="s">
        <v>532</v>
      </c>
      <c r="H1385" t="s">
        <v>876</v>
      </c>
      <c r="I1385" t="s">
        <v>534</v>
      </c>
      <c r="J1385" t="s">
        <v>1047</v>
      </c>
      <c r="K1385" t="s">
        <v>536</v>
      </c>
    </row>
    <row r="1386" spans="1:11" ht="12.75">
      <c r="A1386" s="45">
        <v>93648</v>
      </c>
      <c r="B1386" s="45" t="s">
        <v>898</v>
      </c>
      <c r="C1386" s="45" t="s">
        <v>872</v>
      </c>
      <c r="D1386" s="45">
        <v>13</v>
      </c>
      <c r="E1386" s="45">
        <v>6504</v>
      </c>
      <c r="F1386">
        <v>3</v>
      </c>
      <c r="G1386" t="s">
        <v>532</v>
      </c>
      <c r="H1386" t="s">
        <v>876</v>
      </c>
      <c r="I1386" t="s">
        <v>534</v>
      </c>
      <c r="J1386" t="s">
        <v>873</v>
      </c>
      <c r="K1386" t="s">
        <v>536</v>
      </c>
    </row>
    <row r="1387" spans="1:11" ht="12.75">
      <c r="A1387" s="45">
        <v>93649</v>
      </c>
      <c r="B1387" s="45" t="s">
        <v>899</v>
      </c>
      <c r="C1387" s="45" t="s">
        <v>872</v>
      </c>
      <c r="D1387" s="45">
        <v>13</v>
      </c>
      <c r="E1387" s="45">
        <v>6180</v>
      </c>
      <c r="F1387">
        <v>3</v>
      </c>
      <c r="G1387" t="s">
        <v>532</v>
      </c>
      <c r="H1387" t="s">
        <v>533</v>
      </c>
      <c r="I1387" t="s">
        <v>534</v>
      </c>
      <c r="J1387" t="s">
        <v>873</v>
      </c>
      <c r="K1387" t="s">
        <v>536</v>
      </c>
    </row>
    <row r="1388" spans="1:11" ht="12.75">
      <c r="A1388" s="45">
        <v>93650</v>
      </c>
      <c r="B1388" s="45" t="s">
        <v>872</v>
      </c>
      <c r="C1388" s="45" t="s">
        <v>872</v>
      </c>
      <c r="D1388" s="45">
        <v>13</v>
      </c>
      <c r="E1388" s="45">
        <v>9157</v>
      </c>
      <c r="F1388">
        <v>3</v>
      </c>
      <c r="G1388" t="s">
        <v>532</v>
      </c>
      <c r="H1388" t="s">
        <v>532</v>
      </c>
      <c r="I1388" t="s">
        <v>534</v>
      </c>
      <c r="J1388" t="s">
        <v>873</v>
      </c>
      <c r="K1388" t="s">
        <v>536</v>
      </c>
    </row>
    <row r="1389" spans="1:11" ht="12.75">
      <c r="A1389" s="45">
        <v>93651</v>
      </c>
      <c r="B1389" s="45" t="s">
        <v>900</v>
      </c>
      <c r="C1389" s="45" t="s">
        <v>872</v>
      </c>
      <c r="D1389" s="45">
        <v>13</v>
      </c>
      <c r="E1389" s="45">
        <v>10212</v>
      </c>
      <c r="F1389">
        <v>3</v>
      </c>
      <c r="G1389" t="s">
        <v>532</v>
      </c>
      <c r="H1389" t="s">
        <v>533</v>
      </c>
      <c r="I1389" t="s">
        <v>534</v>
      </c>
      <c r="J1389" t="s">
        <v>873</v>
      </c>
      <c r="K1389" t="s">
        <v>536</v>
      </c>
    </row>
    <row r="1390" spans="1:11" ht="12.75">
      <c r="A1390" s="45">
        <v>93652</v>
      </c>
      <c r="B1390" s="45" t="s">
        <v>901</v>
      </c>
      <c r="C1390" s="45" t="s">
        <v>872</v>
      </c>
      <c r="D1390" s="45">
        <v>13</v>
      </c>
      <c r="E1390" s="45">
        <v>8229</v>
      </c>
      <c r="F1390">
        <v>3</v>
      </c>
      <c r="G1390" t="s">
        <v>532</v>
      </c>
      <c r="H1390" t="s">
        <v>876</v>
      </c>
      <c r="I1390" t="s">
        <v>534</v>
      </c>
      <c r="J1390" t="s">
        <v>873</v>
      </c>
      <c r="K1390" t="s">
        <v>564</v>
      </c>
    </row>
    <row r="1391" spans="1:11" ht="12.75">
      <c r="A1391" s="45">
        <v>93653</v>
      </c>
      <c r="B1391" s="45" t="s">
        <v>958</v>
      </c>
      <c r="C1391" s="45" t="s">
        <v>950</v>
      </c>
      <c r="D1391" s="45"/>
      <c r="E1391" s="45">
        <v>8305</v>
      </c>
      <c r="F1391">
        <v>3</v>
      </c>
      <c r="G1391" t="s">
        <v>532</v>
      </c>
      <c r="H1391" t="s">
        <v>533</v>
      </c>
      <c r="I1391" t="s">
        <v>534</v>
      </c>
      <c r="J1391" t="s">
        <v>951</v>
      </c>
      <c r="K1391" t="s">
        <v>536</v>
      </c>
    </row>
    <row r="1392" spans="1:11" ht="12.75">
      <c r="A1392" s="45">
        <v>93654</v>
      </c>
      <c r="B1392" s="45" t="s">
        <v>902</v>
      </c>
      <c r="C1392" s="45" t="s">
        <v>872</v>
      </c>
      <c r="D1392" s="45">
        <v>13</v>
      </c>
      <c r="E1392" s="45">
        <v>7984</v>
      </c>
      <c r="F1392">
        <v>3</v>
      </c>
      <c r="G1392" t="s">
        <v>532</v>
      </c>
      <c r="H1392" t="s">
        <v>876</v>
      </c>
      <c r="I1392" t="s">
        <v>534</v>
      </c>
      <c r="J1392" t="s">
        <v>873</v>
      </c>
      <c r="K1392" t="s">
        <v>536</v>
      </c>
    </row>
    <row r="1393" spans="1:11" ht="12.75">
      <c r="A1393" s="45">
        <v>93656</v>
      </c>
      <c r="B1393" s="45" t="s">
        <v>903</v>
      </c>
      <c r="C1393" s="45" t="s">
        <v>872</v>
      </c>
      <c r="D1393" s="45">
        <v>13</v>
      </c>
      <c r="E1393" s="45">
        <v>9441</v>
      </c>
      <c r="F1393">
        <v>3</v>
      </c>
      <c r="G1393" t="s">
        <v>532</v>
      </c>
      <c r="H1393" t="s">
        <v>876</v>
      </c>
      <c r="I1393" t="s">
        <v>534</v>
      </c>
      <c r="J1393" t="s">
        <v>873</v>
      </c>
      <c r="K1393" t="s">
        <v>536</v>
      </c>
    </row>
    <row r="1394" spans="1:11" ht="12.75">
      <c r="A1394" s="45">
        <v>93657</v>
      </c>
      <c r="B1394" s="45" t="s">
        <v>904</v>
      </c>
      <c r="C1394" s="45" t="s">
        <v>872</v>
      </c>
      <c r="D1394" s="45">
        <v>13</v>
      </c>
      <c r="E1394" s="45">
        <v>8482</v>
      </c>
      <c r="F1394">
        <v>3</v>
      </c>
      <c r="G1394" t="s">
        <v>532</v>
      </c>
      <c r="H1394" t="s">
        <v>532</v>
      </c>
      <c r="I1394" t="s">
        <v>534</v>
      </c>
      <c r="J1394" t="s">
        <v>873</v>
      </c>
      <c r="K1394" t="s">
        <v>564</v>
      </c>
    </row>
    <row r="1395" spans="1:11" ht="12.75">
      <c r="A1395" s="45">
        <v>93660</v>
      </c>
      <c r="B1395" s="45" t="s">
        <v>800</v>
      </c>
      <c r="C1395" s="45" t="s">
        <v>872</v>
      </c>
      <c r="D1395" s="45">
        <v>13</v>
      </c>
      <c r="E1395" s="45">
        <v>6626</v>
      </c>
      <c r="F1395">
        <v>3</v>
      </c>
      <c r="G1395" t="s">
        <v>532</v>
      </c>
      <c r="H1395" t="s">
        <v>532</v>
      </c>
      <c r="I1395" t="s">
        <v>534</v>
      </c>
      <c r="J1395" t="s">
        <v>873</v>
      </c>
      <c r="K1395" t="s">
        <v>536</v>
      </c>
    </row>
    <row r="1396" spans="1:11" ht="12.75">
      <c r="A1396" s="45">
        <v>93661</v>
      </c>
      <c r="B1396" s="45" t="s">
        <v>962</v>
      </c>
      <c r="C1396" s="45" t="s">
        <v>678</v>
      </c>
      <c r="D1396" s="45"/>
      <c r="E1396" s="45">
        <v>6180</v>
      </c>
      <c r="F1396">
        <v>3</v>
      </c>
      <c r="G1396" t="s">
        <v>532</v>
      </c>
      <c r="H1396" t="s">
        <v>533</v>
      </c>
      <c r="I1396" t="s">
        <v>534</v>
      </c>
      <c r="J1396" t="s">
        <v>679</v>
      </c>
      <c r="K1396" t="s">
        <v>536</v>
      </c>
    </row>
    <row r="1397" spans="1:11" ht="12.75">
      <c r="A1397" s="45">
        <v>93662</v>
      </c>
      <c r="B1397" s="45" t="s">
        <v>905</v>
      </c>
      <c r="C1397" s="45" t="s">
        <v>872</v>
      </c>
      <c r="D1397" s="45">
        <v>13</v>
      </c>
      <c r="E1397" s="45">
        <v>7906</v>
      </c>
      <c r="F1397">
        <v>3</v>
      </c>
      <c r="G1397" t="s">
        <v>532</v>
      </c>
      <c r="H1397" t="s">
        <v>532</v>
      </c>
      <c r="I1397" t="s">
        <v>534</v>
      </c>
      <c r="J1397" t="s">
        <v>873</v>
      </c>
      <c r="K1397" t="s">
        <v>536</v>
      </c>
    </row>
    <row r="1398" spans="1:11" ht="12.75">
      <c r="A1398" s="45">
        <v>93664</v>
      </c>
      <c r="B1398" s="45" t="s">
        <v>906</v>
      </c>
      <c r="C1398" s="45" t="s">
        <v>872</v>
      </c>
      <c r="D1398" s="45">
        <v>16</v>
      </c>
      <c r="E1398" s="45">
        <v>4300</v>
      </c>
      <c r="F1398">
        <v>3</v>
      </c>
      <c r="G1398" t="s">
        <v>532</v>
      </c>
      <c r="H1398" t="s">
        <v>533</v>
      </c>
      <c r="I1398" t="s">
        <v>534</v>
      </c>
      <c r="J1398" t="s">
        <v>873</v>
      </c>
      <c r="K1398" t="s">
        <v>536</v>
      </c>
    </row>
    <row r="1399" spans="1:11" ht="12.75">
      <c r="A1399" s="45">
        <v>93665</v>
      </c>
      <c r="B1399" s="45" t="s">
        <v>963</v>
      </c>
      <c r="C1399" s="45" t="s">
        <v>678</v>
      </c>
      <c r="D1399" s="45"/>
      <c r="E1399" s="45">
        <v>5585</v>
      </c>
      <c r="F1399">
        <v>3</v>
      </c>
      <c r="G1399" t="s">
        <v>532</v>
      </c>
      <c r="H1399" t="s">
        <v>532</v>
      </c>
      <c r="I1399" t="s">
        <v>534</v>
      </c>
      <c r="J1399" t="s">
        <v>679</v>
      </c>
      <c r="K1399" t="s">
        <v>536</v>
      </c>
    </row>
    <row r="1400" spans="1:11" ht="12.75">
      <c r="A1400" s="45">
        <v>93666</v>
      </c>
      <c r="B1400" s="45" t="s">
        <v>1056</v>
      </c>
      <c r="C1400" s="45" t="s">
        <v>1046</v>
      </c>
      <c r="D1400" s="45"/>
      <c r="E1400" s="45">
        <v>6039</v>
      </c>
      <c r="F1400">
        <v>3</v>
      </c>
      <c r="G1400" t="s">
        <v>532</v>
      </c>
      <c r="H1400" t="s">
        <v>876</v>
      </c>
      <c r="I1400" t="s">
        <v>534</v>
      </c>
      <c r="J1400" t="s">
        <v>1047</v>
      </c>
      <c r="K1400" t="s">
        <v>536</v>
      </c>
    </row>
    <row r="1401" spans="1:11" ht="12.75">
      <c r="A1401" s="45">
        <v>93667</v>
      </c>
      <c r="B1401" s="45" t="s">
        <v>907</v>
      </c>
      <c r="C1401" s="45" t="s">
        <v>872</v>
      </c>
      <c r="D1401" s="45">
        <v>13</v>
      </c>
      <c r="E1401" s="45">
        <v>8071</v>
      </c>
      <c r="F1401">
        <v>3</v>
      </c>
      <c r="G1401" t="s">
        <v>532</v>
      </c>
      <c r="H1401" t="s">
        <v>533</v>
      </c>
      <c r="I1401" t="s">
        <v>534</v>
      </c>
      <c r="J1401" t="s">
        <v>873</v>
      </c>
      <c r="K1401" t="s">
        <v>536</v>
      </c>
    </row>
    <row r="1402" spans="1:11" ht="12.75">
      <c r="A1402" s="45">
        <v>93668</v>
      </c>
      <c r="B1402" s="45" t="s">
        <v>908</v>
      </c>
      <c r="C1402" s="45" t="s">
        <v>872</v>
      </c>
      <c r="D1402" s="45">
        <v>13</v>
      </c>
      <c r="E1402" s="45">
        <v>10389</v>
      </c>
      <c r="F1402">
        <v>3</v>
      </c>
      <c r="G1402" t="s">
        <v>532</v>
      </c>
      <c r="H1402" t="s">
        <v>533</v>
      </c>
      <c r="I1402" t="s">
        <v>534</v>
      </c>
      <c r="J1402" t="s">
        <v>873</v>
      </c>
      <c r="K1402" t="s">
        <v>536</v>
      </c>
    </row>
    <row r="1403" spans="1:11" ht="12.75">
      <c r="A1403" s="45">
        <v>93669</v>
      </c>
      <c r="B1403" s="45" t="s">
        <v>959</v>
      </c>
      <c r="C1403" s="45" t="s">
        <v>950</v>
      </c>
      <c r="D1403" s="45"/>
      <c r="E1403" s="45">
        <v>5063</v>
      </c>
      <c r="F1403">
        <v>3</v>
      </c>
      <c r="G1403" t="s">
        <v>532</v>
      </c>
      <c r="H1403" t="s">
        <v>533</v>
      </c>
      <c r="I1403" t="s">
        <v>534</v>
      </c>
      <c r="J1403" t="s">
        <v>951</v>
      </c>
      <c r="K1403" t="s">
        <v>539</v>
      </c>
    </row>
    <row r="1404" spans="1:11" ht="12.75">
      <c r="A1404" s="45">
        <v>93670</v>
      </c>
      <c r="B1404" s="45" t="s">
        <v>1057</v>
      </c>
      <c r="C1404" s="45" t="s">
        <v>1046</v>
      </c>
      <c r="D1404" s="45"/>
      <c r="E1404" s="45">
        <v>5821</v>
      </c>
      <c r="F1404">
        <v>3</v>
      </c>
      <c r="G1404" t="s">
        <v>532</v>
      </c>
      <c r="H1404" t="s">
        <v>876</v>
      </c>
      <c r="I1404" t="s">
        <v>534</v>
      </c>
      <c r="J1404" t="s">
        <v>1047</v>
      </c>
      <c r="K1404" t="s">
        <v>536</v>
      </c>
    </row>
    <row r="1405" spans="1:11" ht="12.75">
      <c r="A1405" s="45">
        <v>93673</v>
      </c>
      <c r="B1405" s="45" t="s">
        <v>1058</v>
      </c>
      <c r="C1405" s="45" t="s">
        <v>1046</v>
      </c>
      <c r="D1405" s="45"/>
      <c r="E1405" s="45">
        <v>6986</v>
      </c>
      <c r="F1405">
        <v>3</v>
      </c>
      <c r="G1405" t="s">
        <v>532</v>
      </c>
      <c r="H1405" t="s">
        <v>876</v>
      </c>
      <c r="I1405" t="s">
        <v>534</v>
      </c>
      <c r="J1405" t="s">
        <v>1047</v>
      </c>
      <c r="K1405" t="s">
        <v>536</v>
      </c>
    </row>
    <row r="1406" spans="1:11" ht="12.75">
      <c r="A1406" s="45">
        <v>93675</v>
      </c>
      <c r="B1406" s="45" t="s">
        <v>909</v>
      </c>
      <c r="C1406" s="45" t="s">
        <v>872</v>
      </c>
      <c r="D1406" s="45">
        <v>13</v>
      </c>
      <c r="E1406" s="45">
        <v>7886</v>
      </c>
      <c r="F1406">
        <v>3</v>
      </c>
      <c r="G1406" t="s">
        <v>532</v>
      </c>
      <c r="H1406" t="s">
        <v>876</v>
      </c>
      <c r="I1406" t="s">
        <v>534</v>
      </c>
      <c r="J1406" t="s">
        <v>873</v>
      </c>
      <c r="K1406" t="s">
        <v>539</v>
      </c>
    </row>
    <row r="1407" spans="1:11" ht="12.75">
      <c r="A1407" s="45">
        <v>93701</v>
      </c>
      <c r="B1407" s="45" t="s">
        <v>872</v>
      </c>
      <c r="C1407" s="45" t="s">
        <v>872</v>
      </c>
      <c r="D1407" s="45">
        <v>13</v>
      </c>
      <c r="E1407" s="45">
        <v>4978</v>
      </c>
      <c r="F1407">
        <v>3</v>
      </c>
      <c r="G1407" t="s">
        <v>532</v>
      </c>
      <c r="H1407" t="s">
        <v>532</v>
      </c>
      <c r="I1407" t="s">
        <v>534</v>
      </c>
      <c r="J1407" t="s">
        <v>873</v>
      </c>
      <c r="K1407" t="s">
        <v>536</v>
      </c>
    </row>
    <row r="1408" spans="1:11" ht="12.75">
      <c r="A1408" s="45">
        <v>93702</v>
      </c>
      <c r="B1408" s="45" t="s">
        <v>872</v>
      </c>
      <c r="C1408" s="45" t="s">
        <v>872</v>
      </c>
      <c r="D1408" s="45">
        <v>13</v>
      </c>
      <c r="E1408" s="45">
        <v>6213</v>
      </c>
      <c r="F1408">
        <v>3</v>
      </c>
      <c r="G1408" t="s">
        <v>532</v>
      </c>
      <c r="H1408" t="s">
        <v>532</v>
      </c>
      <c r="I1408" t="s">
        <v>534</v>
      </c>
      <c r="J1408" t="s">
        <v>873</v>
      </c>
      <c r="K1408" t="s">
        <v>536</v>
      </c>
    </row>
    <row r="1409" spans="1:11" ht="12.75">
      <c r="A1409" s="45">
        <v>93703</v>
      </c>
      <c r="B1409" s="45" t="s">
        <v>872</v>
      </c>
      <c r="C1409" s="45" t="s">
        <v>872</v>
      </c>
      <c r="D1409" s="45">
        <v>13</v>
      </c>
      <c r="E1409" s="45">
        <v>6888</v>
      </c>
      <c r="F1409">
        <v>3</v>
      </c>
      <c r="G1409" t="s">
        <v>532</v>
      </c>
      <c r="H1409" t="s">
        <v>532</v>
      </c>
      <c r="I1409" t="s">
        <v>534</v>
      </c>
      <c r="J1409" t="s">
        <v>873</v>
      </c>
      <c r="K1409" t="s">
        <v>536</v>
      </c>
    </row>
    <row r="1410" spans="1:11" ht="12.75">
      <c r="A1410" s="45">
        <v>93704</v>
      </c>
      <c r="B1410" s="45" t="s">
        <v>872</v>
      </c>
      <c r="C1410" s="45" t="s">
        <v>872</v>
      </c>
      <c r="D1410" s="45">
        <v>13</v>
      </c>
      <c r="E1410" s="45">
        <v>8385</v>
      </c>
      <c r="F1410">
        <v>3</v>
      </c>
      <c r="G1410" t="s">
        <v>532</v>
      </c>
      <c r="H1410" t="s">
        <v>532</v>
      </c>
      <c r="I1410" t="s">
        <v>534</v>
      </c>
      <c r="J1410" t="s">
        <v>873</v>
      </c>
      <c r="K1410" t="s">
        <v>539</v>
      </c>
    </row>
    <row r="1411" spans="1:11" ht="12.75">
      <c r="A1411" s="45">
        <v>93705</v>
      </c>
      <c r="B1411" s="45" t="s">
        <v>872</v>
      </c>
      <c r="C1411" s="45" t="s">
        <v>872</v>
      </c>
      <c r="D1411" s="45">
        <v>13</v>
      </c>
      <c r="E1411" s="45">
        <v>7912</v>
      </c>
      <c r="F1411">
        <v>3</v>
      </c>
      <c r="G1411" t="s">
        <v>532</v>
      </c>
      <c r="H1411" t="s">
        <v>532</v>
      </c>
      <c r="I1411" t="s">
        <v>534</v>
      </c>
      <c r="J1411" t="s">
        <v>873</v>
      </c>
      <c r="K1411" t="s">
        <v>536</v>
      </c>
    </row>
    <row r="1412" spans="1:11" ht="12.75">
      <c r="A1412" s="45">
        <v>93706</v>
      </c>
      <c r="B1412" s="45" t="s">
        <v>872</v>
      </c>
      <c r="C1412" s="45" t="s">
        <v>872</v>
      </c>
      <c r="D1412" s="45">
        <v>13</v>
      </c>
      <c r="E1412" s="45">
        <v>7638</v>
      </c>
      <c r="F1412">
        <v>3</v>
      </c>
      <c r="G1412" t="s">
        <v>532</v>
      </c>
      <c r="H1412" t="s">
        <v>532</v>
      </c>
      <c r="I1412" t="s">
        <v>534</v>
      </c>
      <c r="J1412" t="s">
        <v>873</v>
      </c>
      <c r="K1412" t="s">
        <v>536</v>
      </c>
    </row>
    <row r="1413" spans="1:11" ht="12.75">
      <c r="A1413" s="45">
        <v>93707</v>
      </c>
      <c r="B1413" s="45" t="s">
        <v>872</v>
      </c>
      <c r="C1413" s="45" t="s">
        <v>872</v>
      </c>
      <c r="D1413" s="45">
        <v>13</v>
      </c>
      <c r="E1413" s="45">
        <v>6180</v>
      </c>
      <c r="F1413">
        <v>3</v>
      </c>
      <c r="G1413" t="s">
        <v>532</v>
      </c>
      <c r="H1413" t="s">
        <v>532</v>
      </c>
      <c r="I1413" t="s">
        <v>534</v>
      </c>
      <c r="J1413" t="s">
        <v>873</v>
      </c>
      <c r="K1413" t="s">
        <v>536</v>
      </c>
    </row>
    <row r="1414" spans="1:11" ht="12.75">
      <c r="A1414" s="45">
        <v>93708</v>
      </c>
      <c r="B1414" s="45" t="s">
        <v>872</v>
      </c>
      <c r="C1414" s="45" t="s">
        <v>872</v>
      </c>
      <c r="D1414" s="45">
        <v>13</v>
      </c>
      <c r="E1414" s="45">
        <v>6180</v>
      </c>
      <c r="F1414">
        <v>3</v>
      </c>
      <c r="G1414" t="s">
        <v>532</v>
      </c>
      <c r="H1414" t="s">
        <v>532</v>
      </c>
      <c r="I1414" t="s">
        <v>534</v>
      </c>
      <c r="J1414" t="s">
        <v>873</v>
      </c>
      <c r="K1414" t="s">
        <v>536</v>
      </c>
    </row>
    <row r="1415" spans="1:11" ht="12.75">
      <c r="A1415" s="45">
        <v>93709</v>
      </c>
      <c r="B1415" s="45" t="s">
        <v>872</v>
      </c>
      <c r="C1415" s="45" t="s">
        <v>872</v>
      </c>
      <c r="D1415" s="45">
        <v>13</v>
      </c>
      <c r="E1415" s="45">
        <v>6180</v>
      </c>
      <c r="F1415">
        <v>3</v>
      </c>
      <c r="G1415" t="s">
        <v>532</v>
      </c>
      <c r="H1415" t="s">
        <v>532</v>
      </c>
      <c r="I1415" t="s">
        <v>534</v>
      </c>
      <c r="J1415" t="s">
        <v>873</v>
      </c>
      <c r="K1415" t="s">
        <v>536</v>
      </c>
    </row>
    <row r="1416" spans="1:11" ht="12.75">
      <c r="A1416" s="45">
        <v>93710</v>
      </c>
      <c r="B1416" s="45" t="s">
        <v>872</v>
      </c>
      <c r="C1416" s="45" t="s">
        <v>872</v>
      </c>
      <c r="D1416" s="45">
        <v>13</v>
      </c>
      <c r="E1416" s="45">
        <v>8930</v>
      </c>
      <c r="F1416">
        <v>3</v>
      </c>
      <c r="G1416" t="s">
        <v>532</v>
      </c>
      <c r="H1416" t="s">
        <v>532</v>
      </c>
      <c r="I1416" t="s">
        <v>534</v>
      </c>
      <c r="J1416" t="s">
        <v>873</v>
      </c>
      <c r="K1416" t="s">
        <v>536</v>
      </c>
    </row>
    <row r="1417" spans="1:11" ht="12.75">
      <c r="A1417" s="45">
        <v>93711</v>
      </c>
      <c r="B1417" s="45" t="s">
        <v>872</v>
      </c>
      <c r="C1417" s="45" t="s">
        <v>872</v>
      </c>
      <c r="D1417" s="45">
        <v>13</v>
      </c>
      <c r="E1417" s="45">
        <v>11637</v>
      </c>
      <c r="F1417">
        <v>3</v>
      </c>
      <c r="G1417" t="s">
        <v>532</v>
      </c>
      <c r="H1417" t="s">
        <v>532</v>
      </c>
      <c r="I1417" t="s">
        <v>534</v>
      </c>
      <c r="J1417" t="s">
        <v>873</v>
      </c>
      <c r="K1417" t="s">
        <v>536</v>
      </c>
    </row>
    <row r="1418" spans="1:11" ht="12.75">
      <c r="A1418" s="45">
        <v>93712</v>
      </c>
      <c r="B1418" s="45" t="s">
        <v>872</v>
      </c>
      <c r="C1418" s="45" t="s">
        <v>872</v>
      </c>
      <c r="D1418" s="45">
        <v>13</v>
      </c>
      <c r="E1418" s="45">
        <v>6180</v>
      </c>
      <c r="F1418">
        <v>3</v>
      </c>
      <c r="G1418" t="s">
        <v>532</v>
      </c>
      <c r="H1418" t="s">
        <v>532</v>
      </c>
      <c r="I1418" t="s">
        <v>534</v>
      </c>
      <c r="J1418" t="s">
        <v>873</v>
      </c>
      <c r="K1418" t="s">
        <v>536</v>
      </c>
    </row>
    <row r="1419" spans="1:11" ht="12.75">
      <c r="A1419" s="45">
        <v>93714</v>
      </c>
      <c r="B1419" s="45" t="s">
        <v>872</v>
      </c>
      <c r="C1419" s="45" t="s">
        <v>872</v>
      </c>
      <c r="D1419" s="45">
        <v>13</v>
      </c>
      <c r="E1419" s="45">
        <v>6180</v>
      </c>
      <c r="F1419">
        <v>3</v>
      </c>
      <c r="G1419" t="s">
        <v>532</v>
      </c>
      <c r="H1419" t="s">
        <v>532</v>
      </c>
      <c r="I1419" t="s">
        <v>534</v>
      </c>
      <c r="J1419" t="s">
        <v>873</v>
      </c>
      <c r="K1419" t="s">
        <v>536</v>
      </c>
    </row>
    <row r="1420" spans="1:11" ht="12.75">
      <c r="A1420" s="45">
        <v>93715</v>
      </c>
      <c r="B1420" s="45" t="s">
        <v>872</v>
      </c>
      <c r="C1420" s="45" t="s">
        <v>872</v>
      </c>
      <c r="D1420" s="45">
        <v>13</v>
      </c>
      <c r="E1420" s="45">
        <v>6180</v>
      </c>
      <c r="F1420">
        <v>3</v>
      </c>
      <c r="G1420" t="s">
        <v>532</v>
      </c>
      <c r="H1420" t="s">
        <v>532</v>
      </c>
      <c r="I1420" t="s">
        <v>534</v>
      </c>
      <c r="J1420" t="s">
        <v>873</v>
      </c>
      <c r="K1420" t="s">
        <v>536</v>
      </c>
    </row>
    <row r="1421" spans="1:11" ht="12.75">
      <c r="A1421" s="45">
        <v>93716</v>
      </c>
      <c r="B1421" s="45" t="s">
        <v>872</v>
      </c>
      <c r="C1421" s="45" t="s">
        <v>872</v>
      </c>
      <c r="D1421" s="45">
        <v>13</v>
      </c>
      <c r="E1421" s="45">
        <v>6180</v>
      </c>
      <c r="F1421">
        <v>3</v>
      </c>
      <c r="G1421" t="s">
        <v>532</v>
      </c>
      <c r="H1421" t="s">
        <v>532</v>
      </c>
      <c r="I1421" t="s">
        <v>534</v>
      </c>
      <c r="J1421" t="s">
        <v>873</v>
      </c>
      <c r="K1421" t="s">
        <v>536</v>
      </c>
    </row>
    <row r="1422" spans="1:11" ht="12.75">
      <c r="A1422" s="45">
        <v>93717</v>
      </c>
      <c r="B1422" s="45" t="s">
        <v>872</v>
      </c>
      <c r="C1422" s="45" t="s">
        <v>872</v>
      </c>
      <c r="D1422" s="45">
        <v>13</v>
      </c>
      <c r="E1422" s="45">
        <v>6180</v>
      </c>
      <c r="F1422">
        <v>3</v>
      </c>
      <c r="G1422" t="s">
        <v>532</v>
      </c>
      <c r="H1422" t="s">
        <v>532</v>
      </c>
      <c r="I1422" t="s">
        <v>534</v>
      </c>
      <c r="J1422" t="s">
        <v>873</v>
      </c>
      <c r="K1422" t="s">
        <v>536</v>
      </c>
    </row>
    <row r="1423" spans="1:11" ht="12.75">
      <c r="A1423" s="45">
        <v>93718</v>
      </c>
      <c r="B1423" s="45" t="s">
        <v>872</v>
      </c>
      <c r="C1423" s="45" t="s">
        <v>872</v>
      </c>
      <c r="D1423" s="45">
        <v>13</v>
      </c>
      <c r="E1423" s="45">
        <v>6180</v>
      </c>
      <c r="F1423">
        <v>3</v>
      </c>
      <c r="G1423" t="s">
        <v>532</v>
      </c>
      <c r="H1423" t="s">
        <v>532</v>
      </c>
      <c r="I1423" t="s">
        <v>534</v>
      </c>
      <c r="J1423" t="s">
        <v>873</v>
      </c>
      <c r="K1423" t="s">
        <v>536</v>
      </c>
    </row>
    <row r="1424" spans="1:11" ht="12.75">
      <c r="A1424" s="45">
        <v>93720</v>
      </c>
      <c r="B1424" s="45" t="s">
        <v>872</v>
      </c>
      <c r="C1424" s="45" t="s">
        <v>872</v>
      </c>
      <c r="D1424" s="45">
        <v>13</v>
      </c>
      <c r="E1424" s="45">
        <v>10054</v>
      </c>
      <c r="F1424">
        <v>3</v>
      </c>
      <c r="G1424" t="s">
        <v>532</v>
      </c>
      <c r="H1424" t="s">
        <v>532</v>
      </c>
      <c r="I1424" t="s">
        <v>534</v>
      </c>
      <c r="J1424" t="s">
        <v>873</v>
      </c>
      <c r="K1424" t="s">
        <v>536</v>
      </c>
    </row>
    <row r="1425" spans="1:11" ht="12.75">
      <c r="A1425" s="45">
        <v>93721</v>
      </c>
      <c r="B1425" s="45" t="s">
        <v>872</v>
      </c>
      <c r="C1425" s="45" t="s">
        <v>872</v>
      </c>
      <c r="D1425" s="45">
        <v>13</v>
      </c>
      <c r="E1425" s="45">
        <v>10703</v>
      </c>
      <c r="F1425">
        <v>3</v>
      </c>
      <c r="G1425" t="s">
        <v>532</v>
      </c>
      <c r="H1425" t="s">
        <v>532</v>
      </c>
      <c r="I1425" t="s">
        <v>534</v>
      </c>
      <c r="J1425" t="s">
        <v>873</v>
      </c>
      <c r="K1425" t="s">
        <v>536</v>
      </c>
    </row>
    <row r="1426" spans="1:11" ht="12.75">
      <c r="A1426" s="45">
        <v>93722</v>
      </c>
      <c r="B1426" s="45" t="s">
        <v>872</v>
      </c>
      <c r="C1426" s="45" t="s">
        <v>872</v>
      </c>
      <c r="D1426" s="45">
        <v>13</v>
      </c>
      <c r="E1426" s="45">
        <v>8507</v>
      </c>
      <c r="F1426">
        <v>3</v>
      </c>
      <c r="G1426" t="s">
        <v>532</v>
      </c>
      <c r="H1426" t="s">
        <v>532</v>
      </c>
      <c r="I1426" t="s">
        <v>534</v>
      </c>
      <c r="J1426" t="s">
        <v>873</v>
      </c>
      <c r="K1426" t="s">
        <v>536</v>
      </c>
    </row>
    <row r="1427" spans="1:11" ht="12.75">
      <c r="A1427" s="45">
        <v>93724</v>
      </c>
      <c r="B1427" s="45" t="s">
        <v>872</v>
      </c>
      <c r="C1427" s="45" t="s">
        <v>872</v>
      </c>
      <c r="D1427" s="45">
        <v>13</v>
      </c>
      <c r="E1427" s="45">
        <v>6180</v>
      </c>
      <c r="F1427">
        <v>3</v>
      </c>
      <c r="G1427" t="s">
        <v>532</v>
      </c>
      <c r="H1427" t="s">
        <v>532</v>
      </c>
      <c r="I1427" t="s">
        <v>534</v>
      </c>
      <c r="J1427" t="s">
        <v>873</v>
      </c>
      <c r="K1427" t="s">
        <v>536</v>
      </c>
    </row>
    <row r="1428" spans="1:11" ht="12.75">
      <c r="A1428" s="45">
        <v>93725</v>
      </c>
      <c r="B1428" s="45" t="s">
        <v>872</v>
      </c>
      <c r="C1428" s="45" t="s">
        <v>872</v>
      </c>
      <c r="D1428" s="45">
        <v>13</v>
      </c>
      <c r="E1428" s="45">
        <v>8140</v>
      </c>
      <c r="F1428">
        <v>3</v>
      </c>
      <c r="G1428" t="s">
        <v>532</v>
      </c>
      <c r="H1428" t="s">
        <v>532</v>
      </c>
      <c r="I1428" t="s">
        <v>534</v>
      </c>
      <c r="J1428" t="s">
        <v>873</v>
      </c>
      <c r="K1428" t="s">
        <v>564</v>
      </c>
    </row>
    <row r="1429" spans="1:11" ht="12.75">
      <c r="A1429" s="45">
        <v>93726</v>
      </c>
      <c r="B1429" s="45" t="s">
        <v>872</v>
      </c>
      <c r="C1429" s="45" t="s">
        <v>872</v>
      </c>
      <c r="D1429" s="45">
        <v>13</v>
      </c>
      <c r="E1429" s="45">
        <v>7965</v>
      </c>
      <c r="F1429">
        <v>3</v>
      </c>
      <c r="G1429" t="s">
        <v>532</v>
      </c>
      <c r="H1429" t="s">
        <v>532</v>
      </c>
      <c r="I1429" t="s">
        <v>534</v>
      </c>
      <c r="J1429" t="s">
        <v>873</v>
      </c>
      <c r="K1429" t="s">
        <v>536</v>
      </c>
    </row>
    <row r="1430" spans="1:11" ht="12.75">
      <c r="A1430" s="45">
        <v>93727</v>
      </c>
      <c r="B1430" s="45" t="s">
        <v>872</v>
      </c>
      <c r="C1430" s="45" t="s">
        <v>872</v>
      </c>
      <c r="D1430" s="45">
        <v>13</v>
      </c>
      <c r="E1430" s="45">
        <v>9099</v>
      </c>
      <c r="F1430">
        <v>3</v>
      </c>
      <c r="G1430" t="s">
        <v>532</v>
      </c>
      <c r="H1430" t="s">
        <v>532</v>
      </c>
      <c r="I1430" t="s">
        <v>534</v>
      </c>
      <c r="J1430" t="s">
        <v>873</v>
      </c>
      <c r="K1430" t="s">
        <v>536</v>
      </c>
    </row>
    <row r="1431" spans="1:11" ht="12.75">
      <c r="A1431" s="45">
        <v>93728</v>
      </c>
      <c r="B1431" s="45" t="s">
        <v>872</v>
      </c>
      <c r="C1431" s="45" t="s">
        <v>872</v>
      </c>
      <c r="D1431" s="45">
        <v>13</v>
      </c>
      <c r="E1431" s="45">
        <v>7716</v>
      </c>
      <c r="F1431">
        <v>3</v>
      </c>
      <c r="G1431" t="s">
        <v>532</v>
      </c>
      <c r="H1431" t="s">
        <v>532</v>
      </c>
      <c r="I1431" t="s">
        <v>534</v>
      </c>
      <c r="J1431" t="s">
        <v>873</v>
      </c>
      <c r="K1431" t="s">
        <v>536</v>
      </c>
    </row>
    <row r="1432" spans="1:11" ht="12.75">
      <c r="A1432" s="45">
        <v>93729</v>
      </c>
      <c r="B1432" s="45" t="s">
        <v>872</v>
      </c>
      <c r="C1432" s="45" t="s">
        <v>872</v>
      </c>
      <c r="D1432" s="45">
        <v>13</v>
      </c>
      <c r="E1432" s="45">
        <v>6180</v>
      </c>
      <c r="F1432">
        <v>3</v>
      </c>
      <c r="G1432" t="s">
        <v>532</v>
      </c>
      <c r="H1432" t="s">
        <v>532</v>
      </c>
      <c r="I1432" t="s">
        <v>534</v>
      </c>
      <c r="J1432" t="s">
        <v>873</v>
      </c>
      <c r="K1432" t="s">
        <v>536</v>
      </c>
    </row>
    <row r="1433" spans="1:11" ht="12.75">
      <c r="A1433" s="45">
        <v>93740</v>
      </c>
      <c r="B1433" s="45" t="s">
        <v>872</v>
      </c>
      <c r="C1433" s="45" t="s">
        <v>872</v>
      </c>
      <c r="D1433" s="45">
        <v>13</v>
      </c>
      <c r="E1433" s="45">
        <v>6180</v>
      </c>
      <c r="F1433">
        <v>3</v>
      </c>
      <c r="G1433" t="s">
        <v>532</v>
      </c>
      <c r="H1433" t="s">
        <v>532</v>
      </c>
      <c r="I1433" t="s">
        <v>534</v>
      </c>
      <c r="J1433" t="s">
        <v>873</v>
      </c>
      <c r="K1433" t="s">
        <v>536</v>
      </c>
    </row>
    <row r="1434" spans="1:11" ht="12.75">
      <c r="A1434" s="45">
        <v>93741</v>
      </c>
      <c r="B1434" s="45" t="s">
        <v>872</v>
      </c>
      <c r="C1434" s="45" t="s">
        <v>872</v>
      </c>
      <c r="D1434" s="45">
        <v>13</v>
      </c>
      <c r="E1434" s="45">
        <v>6180</v>
      </c>
      <c r="F1434">
        <v>3</v>
      </c>
      <c r="G1434" t="s">
        <v>532</v>
      </c>
      <c r="H1434" t="s">
        <v>532</v>
      </c>
      <c r="I1434" t="s">
        <v>534</v>
      </c>
      <c r="J1434" t="s">
        <v>873</v>
      </c>
      <c r="K1434" t="s">
        <v>536</v>
      </c>
    </row>
    <row r="1435" spans="1:11" ht="12.75">
      <c r="A1435" s="45">
        <v>93744</v>
      </c>
      <c r="B1435" s="45" t="s">
        <v>872</v>
      </c>
      <c r="C1435" s="45" t="s">
        <v>872</v>
      </c>
      <c r="D1435" s="45">
        <v>13</v>
      </c>
      <c r="E1435" s="45">
        <v>6180</v>
      </c>
      <c r="F1435">
        <v>3</v>
      </c>
      <c r="G1435" t="s">
        <v>532</v>
      </c>
      <c r="H1435" t="s">
        <v>532</v>
      </c>
      <c r="I1435" t="s">
        <v>534</v>
      </c>
      <c r="J1435" t="s">
        <v>873</v>
      </c>
      <c r="K1435" t="s">
        <v>536</v>
      </c>
    </row>
    <row r="1436" spans="1:11" ht="12.75">
      <c r="A1436" s="45">
        <v>93745</v>
      </c>
      <c r="B1436" s="45" t="s">
        <v>872</v>
      </c>
      <c r="C1436" s="45" t="s">
        <v>872</v>
      </c>
      <c r="D1436" s="45">
        <v>13</v>
      </c>
      <c r="E1436" s="45">
        <v>6180</v>
      </c>
      <c r="F1436">
        <v>3</v>
      </c>
      <c r="G1436" t="s">
        <v>532</v>
      </c>
      <c r="H1436" t="s">
        <v>532</v>
      </c>
      <c r="I1436" t="s">
        <v>534</v>
      </c>
      <c r="J1436" t="s">
        <v>873</v>
      </c>
      <c r="K1436" t="s">
        <v>536</v>
      </c>
    </row>
    <row r="1437" spans="1:11" ht="12.75">
      <c r="A1437" s="45">
        <v>93747</v>
      </c>
      <c r="B1437" s="45" t="s">
        <v>872</v>
      </c>
      <c r="C1437" s="45" t="s">
        <v>872</v>
      </c>
      <c r="D1437" s="45">
        <v>13</v>
      </c>
      <c r="E1437" s="45">
        <v>6180</v>
      </c>
      <c r="F1437">
        <v>3</v>
      </c>
      <c r="G1437" t="s">
        <v>532</v>
      </c>
      <c r="H1437" t="s">
        <v>532</v>
      </c>
      <c r="I1437" t="s">
        <v>534</v>
      </c>
      <c r="J1437" t="s">
        <v>873</v>
      </c>
      <c r="K1437" t="s">
        <v>536</v>
      </c>
    </row>
    <row r="1438" spans="1:11" ht="12.75">
      <c r="A1438" s="45">
        <v>93750</v>
      </c>
      <c r="B1438" s="45" t="s">
        <v>872</v>
      </c>
      <c r="C1438" s="45" t="s">
        <v>872</v>
      </c>
      <c r="D1438" s="45">
        <v>13</v>
      </c>
      <c r="E1438" s="45">
        <v>6180</v>
      </c>
      <c r="F1438">
        <v>3</v>
      </c>
      <c r="G1438" t="s">
        <v>532</v>
      </c>
      <c r="H1438" t="s">
        <v>532</v>
      </c>
      <c r="I1438" t="s">
        <v>534</v>
      </c>
      <c r="J1438" t="s">
        <v>873</v>
      </c>
      <c r="K1438" t="s">
        <v>536</v>
      </c>
    </row>
    <row r="1439" spans="1:11" ht="12.75">
      <c r="A1439" s="45">
        <v>93755</v>
      </c>
      <c r="B1439" s="45" t="s">
        <v>872</v>
      </c>
      <c r="C1439" s="45" t="s">
        <v>872</v>
      </c>
      <c r="D1439" s="45">
        <v>13</v>
      </c>
      <c r="E1439" s="45">
        <v>6180</v>
      </c>
      <c r="F1439">
        <v>3</v>
      </c>
      <c r="G1439" t="s">
        <v>532</v>
      </c>
      <c r="H1439" t="s">
        <v>532</v>
      </c>
      <c r="I1439" t="s">
        <v>534</v>
      </c>
      <c r="J1439" t="s">
        <v>873</v>
      </c>
      <c r="K1439" t="s">
        <v>536</v>
      </c>
    </row>
    <row r="1440" spans="1:11" ht="12.75">
      <c r="A1440" s="45">
        <v>93759</v>
      </c>
      <c r="B1440" s="45" t="s">
        <v>872</v>
      </c>
      <c r="C1440" s="45" t="s">
        <v>872</v>
      </c>
      <c r="D1440" s="45">
        <v>13</v>
      </c>
      <c r="E1440" s="45">
        <v>6180</v>
      </c>
      <c r="F1440">
        <v>3</v>
      </c>
      <c r="G1440" t="s">
        <v>532</v>
      </c>
      <c r="H1440" t="s">
        <v>532</v>
      </c>
      <c r="I1440" t="s">
        <v>534</v>
      </c>
      <c r="J1440" t="s">
        <v>873</v>
      </c>
      <c r="K1440" t="s">
        <v>536</v>
      </c>
    </row>
    <row r="1441" spans="1:11" ht="12.75">
      <c r="A1441" s="45">
        <v>93760</v>
      </c>
      <c r="B1441" s="45" t="s">
        <v>872</v>
      </c>
      <c r="C1441" s="45" t="s">
        <v>872</v>
      </c>
      <c r="D1441" s="45">
        <v>13</v>
      </c>
      <c r="E1441" s="45">
        <v>6180</v>
      </c>
      <c r="F1441">
        <v>3</v>
      </c>
      <c r="G1441" t="s">
        <v>532</v>
      </c>
      <c r="H1441" t="s">
        <v>532</v>
      </c>
      <c r="I1441" t="s">
        <v>534</v>
      </c>
      <c r="J1441" t="s">
        <v>873</v>
      </c>
      <c r="K1441" t="s">
        <v>536</v>
      </c>
    </row>
    <row r="1442" spans="1:11" ht="12.75">
      <c r="A1442" s="45">
        <v>93761</v>
      </c>
      <c r="B1442" s="45" t="s">
        <v>872</v>
      </c>
      <c r="C1442" s="45" t="s">
        <v>872</v>
      </c>
      <c r="D1442" s="45">
        <v>13</v>
      </c>
      <c r="E1442" s="45">
        <v>6180</v>
      </c>
      <c r="F1442">
        <v>3</v>
      </c>
      <c r="G1442" t="s">
        <v>532</v>
      </c>
      <c r="H1442" t="s">
        <v>532</v>
      </c>
      <c r="I1442" t="s">
        <v>534</v>
      </c>
      <c r="J1442" t="s">
        <v>873</v>
      </c>
      <c r="K1442" t="s">
        <v>536</v>
      </c>
    </row>
    <row r="1443" spans="1:11" ht="12.75">
      <c r="A1443" s="45">
        <v>93762</v>
      </c>
      <c r="B1443" s="45" t="s">
        <v>872</v>
      </c>
      <c r="C1443" s="45" t="s">
        <v>872</v>
      </c>
      <c r="D1443" s="45">
        <v>13</v>
      </c>
      <c r="E1443" s="45">
        <v>6180</v>
      </c>
      <c r="F1443">
        <v>3</v>
      </c>
      <c r="G1443" t="s">
        <v>532</v>
      </c>
      <c r="H1443" t="s">
        <v>532</v>
      </c>
      <c r="I1443" t="s">
        <v>534</v>
      </c>
      <c r="J1443" t="s">
        <v>873</v>
      </c>
      <c r="K1443" t="s">
        <v>536</v>
      </c>
    </row>
    <row r="1444" spans="1:11" ht="12.75">
      <c r="A1444" s="45">
        <v>93764</v>
      </c>
      <c r="B1444" s="45" t="s">
        <v>872</v>
      </c>
      <c r="C1444" s="45" t="s">
        <v>872</v>
      </c>
      <c r="D1444" s="45">
        <v>13</v>
      </c>
      <c r="E1444" s="45">
        <v>6180</v>
      </c>
      <c r="F1444">
        <v>3</v>
      </c>
      <c r="G1444" t="s">
        <v>532</v>
      </c>
      <c r="H1444" t="s">
        <v>532</v>
      </c>
      <c r="I1444" t="s">
        <v>534</v>
      </c>
      <c r="J1444" t="s">
        <v>873</v>
      </c>
      <c r="K1444" t="s">
        <v>536</v>
      </c>
    </row>
    <row r="1445" spans="1:11" ht="12.75">
      <c r="A1445" s="45">
        <v>93765</v>
      </c>
      <c r="B1445" s="45" t="s">
        <v>872</v>
      </c>
      <c r="C1445" s="45" t="s">
        <v>872</v>
      </c>
      <c r="D1445" s="45">
        <v>13</v>
      </c>
      <c r="E1445" s="45">
        <v>6180</v>
      </c>
      <c r="F1445">
        <v>3</v>
      </c>
      <c r="G1445" t="s">
        <v>532</v>
      </c>
      <c r="H1445" t="s">
        <v>532</v>
      </c>
      <c r="I1445" t="s">
        <v>534</v>
      </c>
      <c r="J1445" t="s">
        <v>873</v>
      </c>
      <c r="K1445" t="s">
        <v>536</v>
      </c>
    </row>
    <row r="1446" spans="1:11" ht="12.75">
      <c r="A1446" s="45">
        <v>93771</v>
      </c>
      <c r="B1446" s="45" t="s">
        <v>872</v>
      </c>
      <c r="C1446" s="45" t="s">
        <v>872</v>
      </c>
      <c r="D1446" s="45">
        <v>13</v>
      </c>
      <c r="E1446" s="45">
        <v>6180</v>
      </c>
      <c r="F1446">
        <v>3</v>
      </c>
      <c r="G1446" t="s">
        <v>532</v>
      </c>
      <c r="H1446" t="s">
        <v>532</v>
      </c>
      <c r="I1446" t="s">
        <v>534</v>
      </c>
      <c r="J1446" t="s">
        <v>873</v>
      </c>
      <c r="K1446" t="s">
        <v>536</v>
      </c>
    </row>
    <row r="1447" spans="1:11" ht="12.75">
      <c r="A1447" s="45">
        <v>93772</v>
      </c>
      <c r="B1447" s="45" t="s">
        <v>872</v>
      </c>
      <c r="C1447" s="45" t="s">
        <v>872</v>
      </c>
      <c r="D1447" s="45">
        <v>13</v>
      </c>
      <c r="E1447" s="45">
        <v>6180</v>
      </c>
      <c r="F1447">
        <v>3</v>
      </c>
      <c r="G1447" t="s">
        <v>532</v>
      </c>
      <c r="H1447" t="s">
        <v>532</v>
      </c>
      <c r="I1447" t="s">
        <v>534</v>
      </c>
      <c r="J1447" t="s">
        <v>873</v>
      </c>
      <c r="K1447" t="s">
        <v>536</v>
      </c>
    </row>
    <row r="1448" spans="1:11" ht="12.75">
      <c r="A1448" s="45">
        <v>93773</v>
      </c>
      <c r="B1448" s="45" t="s">
        <v>872</v>
      </c>
      <c r="C1448" s="45" t="s">
        <v>872</v>
      </c>
      <c r="D1448" s="45">
        <v>13</v>
      </c>
      <c r="E1448" s="45">
        <v>6180</v>
      </c>
      <c r="F1448">
        <v>3</v>
      </c>
      <c r="G1448" t="s">
        <v>532</v>
      </c>
      <c r="H1448" t="s">
        <v>532</v>
      </c>
      <c r="I1448" t="s">
        <v>534</v>
      </c>
      <c r="J1448" t="s">
        <v>873</v>
      </c>
      <c r="K1448" t="s">
        <v>536</v>
      </c>
    </row>
    <row r="1449" spans="1:11" ht="12.75">
      <c r="A1449" s="45">
        <v>93774</v>
      </c>
      <c r="B1449" s="45" t="s">
        <v>872</v>
      </c>
      <c r="C1449" s="45" t="s">
        <v>872</v>
      </c>
      <c r="D1449" s="45">
        <v>13</v>
      </c>
      <c r="E1449" s="45">
        <v>6180</v>
      </c>
      <c r="F1449">
        <v>3</v>
      </c>
      <c r="G1449" t="s">
        <v>532</v>
      </c>
      <c r="H1449" t="s">
        <v>532</v>
      </c>
      <c r="I1449" t="s">
        <v>534</v>
      </c>
      <c r="J1449" t="s">
        <v>873</v>
      </c>
      <c r="K1449" t="s">
        <v>536</v>
      </c>
    </row>
    <row r="1450" spans="1:11" ht="12.75">
      <c r="A1450" s="45">
        <v>93775</v>
      </c>
      <c r="B1450" s="45" t="s">
        <v>872</v>
      </c>
      <c r="C1450" s="45" t="s">
        <v>872</v>
      </c>
      <c r="D1450" s="45">
        <v>13</v>
      </c>
      <c r="E1450" s="45">
        <v>6180</v>
      </c>
      <c r="F1450">
        <v>3</v>
      </c>
      <c r="G1450" t="s">
        <v>532</v>
      </c>
      <c r="H1450" t="s">
        <v>532</v>
      </c>
      <c r="I1450" t="s">
        <v>534</v>
      </c>
      <c r="J1450" t="s">
        <v>873</v>
      </c>
      <c r="K1450" t="s">
        <v>536</v>
      </c>
    </row>
    <row r="1451" spans="1:11" ht="12.75">
      <c r="A1451" s="45">
        <v>93776</v>
      </c>
      <c r="B1451" s="45" t="s">
        <v>872</v>
      </c>
      <c r="C1451" s="45" t="s">
        <v>872</v>
      </c>
      <c r="D1451" s="45">
        <v>13</v>
      </c>
      <c r="E1451" s="45">
        <v>6180</v>
      </c>
      <c r="F1451">
        <v>3</v>
      </c>
      <c r="G1451" t="s">
        <v>532</v>
      </c>
      <c r="H1451" t="s">
        <v>532</v>
      </c>
      <c r="I1451" t="s">
        <v>534</v>
      </c>
      <c r="J1451" t="s">
        <v>873</v>
      </c>
      <c r="K1451" t="s">
        <v>536</v>
      </c>
    </row>
    <row r="1452" spans="1:11" ht="12.75">
      <c r="A1452" s="45">
        <v>93777</v>
      </c>
      <c r="B1452" s="45" t="s">
        <v>872</v>
      </c>
      <c r="C1452" s="45" t="s">
        <v>872</v>
      </c>
      <c r="D1452" s="45">
        <v>13</v>
      </c>
      <c r="E1452" s="45">
        <v>6180</v>
      </c>
      <c r="F1452">
        <v>3</v>
      </c>
      <c r="G1452" t="s">
        <v>532</v>
      </c>
      <c r="H1452" t="s">
        <v>532</v>
      </c>
      <c r="I1452" t="s">
        <v>534</v>
      </c>
      <c r="J1452" t="s">
        <v>873</v>
      </c>
      <c r="K1452" t="s">
        <v>536</v>
      </c>
    </row>
    <row r="1453" spans="1:11" ht="12.75">
      <c r="A1453" s="45">
        <v>93778</v>
      </c>
      <c r="B1453" s="45" t="s">
        <v>872</v>
      </c>
      <c r="C1453" s="45" t="s">
        <v>872</v>
      </c>
      <c r="D1453" s="45">
        <v>13</v>
      </c>
      <c r="E1453" s="45">
        <v>6180</v>
      </c>
      <c r="F1453">
        <v>3</v>
      </c>
      <c r="G1453" t="s">
        <v>532</v>
      </c>
      <c r="H1453" t="s">
        <v>532</v>
      </c>
      <c r="I1453" t="s">
        <v>534</v>
      </c>
      <c r="J1453" t="s">
        <v>873</v>
      </c>
      <c r="K1453" t="s">
        <v>536</v>
      </c>
    </row>
    <row r="1454" spans="1:11" ht="12.75">
      <c r="A1454" s="45">
        <v>93779</v>
      </c>
      <c r="B1454" s="45" t="s">
        <v>872</v>
      </c>
      <c r="C1454" s="45" t="s">
        <v>872</v>
      </c>
      <c r="D1454" s="45">
        <v>13</v>
      </c>
      <c r="E1454" s="45">
        <v>6180</v>
      </c>
      <c r="F1454">
        <v>3</v>
      </c>
      <c r="G1454" t="s">
        <v>532</v>
      </c>
      <c r="H1454" t="s">
        <v>532</v>
      </c>
      <c r="I1454" t="s">
        <v>534</v>
      </c>
      <c r="J1454" t="s">
        <v>873</v>
      </c>
      <c r="K1454" t="s">
        <v>536</v>
      </c>
    </row>
    <row r="1455" spans="1:11" ht="12.75">
      <c r="A1455" s="45">
        <v>93780</v>
      </c>
      <c r="B1455" s="45" t="s">
        <v>872</v>
      </c>
      <c r="C1455" s="45" t="s">
        <v>872</v>
      </c>
      <c r="D1455" s="45">
        <v>13</v>
      </c>
      <c r="E1455" s="45">
        <v>6180</v>
      </c>
      <c r="F1455">
        <v>3</v>
      </c>
      <c r="G1455" t="s">
        <v>532</v>
      </c>
      <c r="H1455" t="s">
        <v>532</v>
      </c>
      <c r="I1455" t="s">
        <v>534</v>
      </c>
      <c r="J1455" t="s">
        <v>873</v>
      </c>
      <c r="K1455" t="s">
        <v>536</v>
      </c>
    </row>
    <row r="1456" spans="1:11" ht="12.75">
      <c r="A1456" s="45">
        <v>93782</v>
      </c>
      <c r="B1456" s="45" t="s">
        <v>872</v>
      </c>
      <c r="C1456" s="45" t="s">
        <v>872</v>
      </c>
      <c r="D1456" s="45">
        <v>13</v>
      </c>
      <c r="E1456" s="45">
        <v>6180</v>
      </c>
      <c r="F1456">
        <v>3</v>
      </c>
      <c r="G1456" t="s">
        <v>532</v>
      </c>
      <c r="H1456" t="s">
        <v>532</v>
      </c>
      <c r="I1456" t="s">
        <v>534</v>
      </c>
      <c r="J1456" t="s">
        <v>873</v>
      </c>
      <c r="K1456" t="s">
        <v>536</v>
      </c>
    </row>
    <row r="1457" spans="1:11" ht="12.75">
      <c r="A1457" s="45">
        <v>93784</v>
      </c>
      <c r="B1457" s="45" t="s">
        <v>872</v>
      </c>
      <c r="C1457" s="45" t="s">
        <v>872</v>
      </c>
      <c r="D1457" s="45">
        <v>13</v>
      </c>
      <c r="E1457" s="45">
        <v>6180</v>
      </c>
      <c r="F1457">
        <v>3</v>
      </c>
      <c r="G1457" t="s">
        <v>532</v>
      </c>
      <c r="H1457" t="s">
        <v>532</v>
      </c>
      <c r="I1457" t="s">
        <v>534</v>
      </c>
      <c r="J1457" t="s">
        <v>873</v>
      </c>
      <c r="K1457" t="s">
        <v>536</v>
      </c>
    </row>
    <row r="1458" spans="1:11" ht="12.75">
      <c r="A1458" s="45">
        <v>93786</v>
      </c>
      <c r="B1458" s="45" t="s">
        <v>872</v>
      </c>
      <c r="C1458" s="45" t="s">
        <v>872</v>
      </c>
      <c r="D1458" s="45">
        <v>13</v>
      </c>
      <c r="E1458" s="45">
        <v>6180</v>
      </c>
      <c r="F1458">
        <v>3</v>
      </c>
      <c r="G1458" t="s">
        <v>532</v>
      </c>
      <c r="H1458" t="s">
        <v>532</v>
      </c>
      <c r="I1458" t="s">
        <v>534</v>
      </c>
      <c r="J1458" t="s">
        <v>873</v>
      </c>
      <c r="K1458" t="s">
        <v>536</v>
      </c>
    </row>
    <row r="1459" spans="1:11" ht="12.75">
      <c r="A1459" s="45">
        <v>93790</v>
      </c>
      <c r="B1459" s="45" t="s">
        <v>872</v>
      </c>
      <c r="C1459" s="45" t="s">
        <v>872</v>
      </c>
      <c r="D1459" s="45">
        <v>13</v>
      </c>
      <c r="E1459" s="45">
        <v>6180</v>
      </c>
      <c r="F1459">
        <v>3</v>
      </c>
      <c r="G1459" t="s">
        <v>532</v>
      </c>
      <c r="H1459" t="s">
        <v>532</v>
      </c>
      <c r="I1459" t="s">
        <v>534</v>
      </c>
      <c r="J1459" t="s">
        <v>873</v>
      </c>
      <c r="K1459" t="s">
        <v>536</v>
      </c>
    </row>
    <row r="1460" spans="1:11" ht="12.75">
      <c r="A1460" s="45">
        <v>93791</v>
      </c>
      <c r="B1460" s="45" t="s">
        <v>872</v>
      </c>
      <c r="C1460" s="45" t="s">
        <v>872</v>
      </c>
      <c r="D1460" s="45">
        <v>13</v>
      </c>
      <c r="E1460" s="45">
        <v>6180</v>
      </c>
      <c r="F1460">
        <v>3</v>
      </c>
      <c r="G1460" t="s">
        <v>532</v>
      </c>
      <c r="H1460" t="s">
        <v>532</v>
      </c>
      <c r="I1460" t="s">
        <v>534</v>
      </c>
      <c r="J1460" t="s">
        <v>873</v>
      </c>
      <c r="K1460" t="s">
        <v>536</v>
      </c>
    </row>
    <row r="1461" spans="1:11" ht="12.75">
      <c r="A1461" s="45">
        <v>93792</v>
      </c>
      <c r="B1461" s="45" t="s">
        <v>872</v>
      </c>
      <c r="C1461" s="45" t="s">
        <v>872</v>
      </c>
      <c r="D1461" s="45">
        <v>13</v>
      </c>
      <c r="E1461" s="45">
        <v>6180</v>
      </c>
      <c r="F1461">
        <v>3</v>
      </c>
      <c r="G1461" t="s">
        <v>532</v>
      </c>
      <c r="H1461" t="s">
        <v>532</v>
      </c>
      <c r="I1461" t="s">
        <v>534</v>
      </c>
      <c r="J1461" t="s">
        <v>873</v>
      </c>
      <c r="K1461" t="s">
        <v>536</v>
      </c>
    </row>
    <row r="1462" spans="1:11" ht="12.75">
      <c r="A1462" s="45">
        <v>93793</v>
      </c>
      <c r="B1462" s="45" t="s">
        <v>872</v>
      </c>
      <c r="C1462" s="45" t="s">
        <v>872</v>
      </c>
      <c r="D1462" s="45">
        <v>13</v>
      </c>
      <c r="E1462" s="45">
        <v>6180</v>
      </c>
      <c r="F1462">
        <v>3</v>
      </c>
      <c r="G1462" t="s">
        <v>532</v>
      </c>
      <c r="H1462" t="s">
        <v>532</v>
      </c>
      <c r="I1462" t="s">
        <v>534</v>
      </c>
      <c r="J1462" t="s">
        <v>873</v>
      </c>
      <c r="K1462" t="s">
        <v>536</v>
      </c>
    </row>
    <row r="1463" spans="1:11" ht="12.75">
      <c r="A1463" s="45">
        <v>93794</v>
      </c>
      <c r="B1463" s="45" t="s">
        <v>872</v>
      </c>
      <c r="C1463" s="45" t="s">
        <v>872</v>
      </c>
      <c r="D1463" s="45">
        <v>13</v>
      </c>
      <c r="E1463" s="45">
        <v>6180</v>
      </c>
      <c r="F1463">
        <v>3</v>
      </c>
      <c r="G1463" t="s">
        <v>532</v>
      </c>
      <c r="H1463" t="s">
        <v>532</v>
      </c>
      <c r="I1463" t="s">
        <v>534</v>
      </c>
      <c r="J1463" t="s">
        <v>873</v>
      </c>
      <c r="K1463" t="s">
        <v>536</v>
      </c>
    </row>
    <row r="1464" spans="1:11" ht="12.75">
      <c r="A1464" s="45">
        <v>93844</v>
      </c>
      <c r="B1464" s="45" t="s">
        <v>872</v>
      </c>
      <c r="C1464" s="45" t="s">
        <v>872</v>
      </c>
      <c r="D1464" s="45">
        <v>13</v>
      </c>
      <c r="E1464" s="45">
        <v>6180</v>
      </c>
      <c r="F1464">
        <v>3</v>
      </c>
      <c r="G1464" t="s">
        <v>532</v>
      </c>
      <c r="H1464" t="s">
        <v>532</v>
      </c>
      <c r="I1464" t="s">
        <v>534</v>
      </c>
      <c r="J1464" t="s">
        <v>873</v>
      </c>
      <c r="K1464" t="s">
        <v>536</v>
      </c>
    </row>
    <row r="1465" spans="1:11" ht="12.75">
      <c r="A1465" s="45">
        <v>93888</v>
      </c>
      <c r="B1465" s="45" t="s">
        <v>872</v>
      </c>
      <c r="C1465" s="45" t="s">
        <v>872</v>
      </c>
      <c r="D1465" s="45">
        <v>13</v>
      </c>
      <c r="E1465" s="45">
        <v>6180</v>
      </c>
      <c r="F1465">
        <v>3</v>
      </c>
      <c r="G1465" t="s">
        <v>532</v>
      </c>
      <c r="H1465" t="s">
        <v>532</v>
      </c>
      <c r="I1465" t="s">
        <v>534</v>
      </c>
      <c r="J1465" t="s">
        <v>873</v>
      </c>
      <c r="K1465" t="s">
        <v>536</v>
      </c>
    </row>
    <row r="1466" spans="1:11" ht="12.75">
      <c r="A1466" s="45">
        <v>93901</v>
      </c>
      <c r="B1466" s="45" t="s">
        <v>1113</v>
      </c>
      <c r="C1466" s="45" t="s">
        <v>1109</v>
      </c>
      <c r="D1466" s="45"/>
      <c r="E1466" s="45">
        <v>5094</v>
      </c>
      <c r="F1466">
        <v>4</v>
      </c>
      <c r="G1466" t="s">
        <v>532</v>
      </c>
      <c r="H1466" t="s">
        <v>532</v>
      </c>
      <c r="I1466" t="s">
        <v>1112</v>
      </c>
      <c r="J1466" t="s">
        <v>1110</v>
      </c>
      <c r="K1466" t="s">
        <v>536</v>
      </c>
    </row>
    <row r="1467" spans="1:11" ht="12.75">
      <c r="A1467" s="45">
        <v>93902</v>
      </c>
      <c r="B1467" s="45" t="s">
        <v>1113</v>
      </c>
      <c r="C1467" s="45" t="s">
        <v>1109</v>
      </c>
      <c r="D1467" s="45"/>
      <c r="E1467" s="45">
        <v>6180</v>
      </c>
      <c r="F1467">
        <v>4</v>
      </c>
      <c r="G1467" t="s">
        <v>532</v>
      </c>
      <c r="H1467" t="s">
        <v>532</v>
      </c>
      <c r="I1467" t="s">
        <v>1112</v>
      </c>
      <c r="J1467" t="s">
        <v>1110</v>
      </c>
      <c r="K1467" t="s">
        <v>536</v>
      </c>
    </row>
    <row r="1468" spans="1:11" ht="12.75">
      <c r="A1468" s="45">
        <v>93905</v>
      </c>
      <c r="B1468" s="45" t="s">
        <v>1113</v>
      </c>
      <c r="C1468" s="45" t="s">
        <v>1109</v>
      </c>
      <c r="D1468" s="45"/>
      <c r="E1468" s="45">
        <v>4419</v>
      </c>
      <c r="F1468">
        <v>4</v>
      </c>
      <c r="G1468" t="s">
        <v>532</v>
      </c>
      <c r="H1468" t="s">
        <v>532</v>
      </c>
      <c r="I1468" t="s">
        <v>1112</v>
      </c>
      <c r="J1468" t="s">
        <v>1110</v>
      </c>
      <c r="K1468" t="s">
        <v>536</v>
      </c>
    </row>
    <row r="1469" spans="1:11" ht="12.75">
      <c r="A1469" s="45">
        <v>93906</v>
      </c>
      <c r="B1469" s="45" t="s">
        <v>1113</v>
      </c>
      <c r="C1469" s="45" t="s">
        <v>1109</v>
      </c>
      <c r="D1469" s="45"/>
      <c r="E1469" s="45">
        <v>5478</v>
      </c>
      <c r="F1469">
        <v>4</v>
      </c>
      <c r="G1469" t="s">
        <v>532</v>
      </c>
      <c r="H1469" t="s">
        <v>532</v>
      </c>
      <c r="I1469" t="s">
        <v>1112</v>
      </c>
      <c r="J1469" t="s">
        <v>1110</v>
      </c>
      <c r="K1469" t="s">
        <v>536</v>
      </c>
    </row>
    <row r="1470" spans="1:11" ht="12.75">
      <c r="A1470" s="45">
        <v>93907</v>
      </c>
      <c r="B1470" s="45" t="s">
        <v>1113</v>
      </c>
      <c r="C1470" s="45" t="s">
        <v>1109</v>
      </c>
      <c r="D1470" s="45"/>
      <c r="E1470" s="45">
        <v>7023</v>
      </c>
      <c r="F1470">
        <v>4</v>
      </c>
      <c r="G1470" t="s">
        <v>532</v>
      </c>
      <c r="H1470" t="s">
        <v>532</v>
      </c>
      <c r="I1470" t="s">
        <v>1112</v>
      </c>
      <c r="J1470" t="s">
        <v>1110</v>
      </c>
      <c r="K1470" t="s">
        <v>539</v>
      </c>
    </row>
    <row r="1471" spans="1:11" ht="12.75">
      <c r="A1471" s="45">
        <v>93908</v>
      </c>
      <c r="B1471" s="45" t="s">
        <v>1113</v>
      </c>
      <c r="C1471" s="45" t="s">
        <v>1109</v>
      </c>
      <c r="D1471" s="45"/>
      <c r="E1471" s="45">
        <v>8594</v>
      </c>
      <c r="F1471">
        <v>4</v>
      </c>
      <c r="G1471" t="s">
        <v>532</v>
      </c>
      <c r="H1471" t="s">
        <v>532</v>
      </c>
      <c r="I1471" t="s">
        <v>1112</v>
      </c>
      <c r="J1471" t="s">
        <v>1110</v>
      </c>
      <c r="K1471" t="s">
        <v>536</v>
      </c>
    </row>
    <row r="1472" spans="1:11" ht="12.75">
      <c r="A1472" s="45">
        <v>93911</v>
      </c>
      <c r="B1472" s="45" t="s">
        <v>1113</v>
      </c>
      <c r="C1472" s="45" t="s">
        <v>1109</v>
      </c>
      <c r="D1472" s="45"/>
      <c r="E1472" s="45">
        <v>6180</v>
      </c>
      <c r="F1472">
        <v>4</v>
      </c>
      <c r="G1472" t="s">
        <v>532</v>
      </c>
      <c r="H1472" t="s">
        <v>532</v>
      </c>
      <c r="I1472" t="s">
        <v>1112</v>
      </c>
      <c r="J1472" t="s">
        <v>1110</v>
      </c>
      <c r="K1472" t="s">
        <v>536</v>
      </c>
    </row>
    <row r="1473" spans="1:11" ht="12.75">
      <c r="A1473" s="45">
        <v>93912</v>
      </c>
      <c r="B1473" s="45" t="s">
        <v>1113</v>
      </c>
      <c r="C1473" s="45" t="s">
        <v>1109</v>
      </c>
      <c r="D1473" s="45"/>
      <c r="E1473" s="45">
        <v>6180</v>
      </c>
      <c r="F1473">
        <v>4</v>
      </c>
      <c r="G1473" t="s">
        <v>532</v>
      </c>
      <c r="H1473" t="s">
        <v>532</v>
      </c>
      <c r="I1473" t="s">
        <v>1112</v>
      </c>
      <c r="J1473" t="s">
        <v>1110</v>
      </c>
      <c r="K1473" t="s">
        <v>536</v>
      </c>
    </row>
    <row r="1474" spans="1:11" ht="12.75">
      <c r="A1474" s="45">
        <v>93915</v>
      </c>
      <c r="B1474" s="45" t="s">
        <v>1113</v>
      </c>
      <c r="C1474" s="45" t="s">
        <v>1109</v>
      </c>
      <c r="D1474" s="45"/>
      <c r="E1474" s="45">
        <v>6180</v>
      </c>
      <c r="F1474">
        <v>4</v>
      </c>
      <c r="G1474" t="s">
        <v>532</v>
      </c>
      <c r="H1474" t="s">
        <v>532</v>
      </c>
      <c r="I1474" t="s">
        <v>1112</v>
      </c>
      <c r="J1474" t="s">
        <v>1110</v>
      </c>
      <c r="K1474" t="s">
        <v>536</v>
      </c>
    </row>
    <row r="1475" spans="1:11" ht="12.75">
      <c r="A1475" s="45">
        <v>93920</v>
      </c>
      <c r="B1475" s="45" t="s">
        <v>1114</v>
      </c>
      <c r="C1475" s="45" t="s">
        <v>1109</v>
      </c>
      <c r="D1475" s="45"/>
      <c r="E1475" s="45">
        <v>9138</v>
      </c>
      <c r="F1475">
        <v>4</v>
      </c>
      <c r="G1475" t="s">
        <v>532</v>
      </c>
      <c r="H1475" t="s">
        <v>532</v>
      </c>
      <c r="I1475" t="s">
        <v>1112</v>
      </c>
      <c r="J1475" t="s">
        <v>1110</v>
      </c>
      <c r="K1475" t="s">
        <v>536</v>
      </c>
    </row>
    <row r="1476" spans="1:11" ht="12.75">
      <c r="A1476" s="45">
        <v>93921</v>
      </c>
      <c r="B1476" s="45" t="s">
        <v>1115</v>
      </c>
      <c r="C1476" s="45" t="s">
        <v>1109</v>
      </c>
      <c r="D1476" s="45"/>
      <c r="E1476" s="45">
        <v>4623</v>
      </c>
      <c r="F1476">
        <v>4</v>
      </c>
      <c r="G1476" t="s">
        <v>532</v>
      </c>
      <c r="H1476" t="s">
        <v>532</v>
      </c>
      <c r="I1476" t="s">
        <v>1112</v>
      </c>
      <c r="J1476" t="s">
        <v>1110</v>
      </c>
      <c r="K1476" t="s">
        <v>564</v>
      </c>
    </row>
    <row r="1477" spans="1:11" ht="12.75">
      <c r="A1477" s="45">
        <v>93922</v>
      </c>
      <c r="B1477" s="45" t="s">
        <v>1115</v>
      </c>
      <c r="C1477" s="45" t="s">
        <v>1109</v>
      </c>
      <c r="D1477" s="45"/>
      <c r="E1477" s="45">
        <v>6180</v>
      </c>
      <c r="F1477">
        <v>4</v>
      </c>
      <c r="G1477" t="s">
        <v>532</v>
      </c>
      <c r="H1477" t="s">
        <v>532</v>
      </c>
      <c r="I1477" t="s">
        <v>1112</v>
      </c>
      <c r="J1477" t="s">
        <v>1110</v>
      </c>
      <c r="K1477" t="s">
        <v>536</v>
      </c>
    </row>
    <row r="1478" spans="1:11" ht="12.75">
      <c r="A1478" s="45">
        <v>93923</v>
      </c>
      <c r="B1478" s="45" t="s">
        <v>1115</v>
      </c>
      <c r="C1478" s="45" t="s">
        <v>1109</v>
      </c>
      <c r="D1478" s="45"/>
      <c r="E1478" s="45">
        <v>6698</v>
      </c>
      <c r="F1478">
        <v>4</v>
      </c>
      <c r="G1478" t="s">
        <v>532</v>
      </c>
      <c r="H1478" t="s">
        <v>532</v>
      </c>
      <c r="I1478" t="s">
        <v>1112</v>
      </c>
      <c r="J1478" t="s">
        <v>1110</v>
      </c>
      <c r="K1478" t="s">
        <v>536</v>
      </c>
    </row>
    <row r="1479" spans="1:11" ht="12.75">
      <c r="A1479" s="45">
        <v>93924</v>
      </c>
      <c r="B1479" s="45" t="s">
        <v>1116</v>
      </c>
      <c r="C1479" s="45" t="s">
        <v>1109</v>
      </c>
      <c r="D1479" s="45"/>
      <c r="E1479" s="45">
        <v>8929</v>
      </c>
      <c r="F1479">
        <v>4</v>
      </c>
      <c r="G1479" t="s">
        <v>532</v>
      </c>
      <c r="H1479" t="s">
        <v>532</v>
      </c>
      <c r="I1479" t="s">
        <v>1112</v>
      </c>
      <c r="J1479" t="s">
        <v>1110</v>
      </c>
      <c r="K1479" t="s">
        <v>564</v>
      </c>
    </row>
    <row r="1480" spans="1:11" ht="12.75">
      <c r="A1480" s="45">
        <v>93925</v>
      </c>
      <c r="B1480" s="45" t="s">
        <v>1117</v>
      </c>
      <c r="C1480" s="45" t="s">
        <v>1109</v>
      </c>
      <c r="D1480" s="45"/>
      <c r="E1480" s="45">
        <v>5976</v>
      </c>
      <c r="F1480">
        <v>4</v>
      </c>
      <c r="G1480" t="s">
        <v>532</v>
      </c>
      <c r="H1480" t="s">
        <v>532</v>
      </c>
      <c r="I1480" t="s">
        <v>1112</v>
      </c>
      <c r="J1480" t="s">
        <v>1110</v>
      </c>
      <c r="K1480" t="s">
        <v>536</v>
      </c>
    </row>
    <row r="1481" spans="1:11" ht="12.75">
      <c r="A1481" s="45">
        <v>93926</v>
      </c>
      <c r="B1481" s="45" t="s">
        <v>1118</v>
      </c>
      <c r="C1481" s="45" t="s">
        <v>1109</v>
      </c>
      <c r="D1481" s="45"/>
      <c r="E1481" s="45">
        <v>5114</v>
      </c>
      <c r="F1481">
        <v>4</v>
      </c>
      <c r="G1481" t="s">
        <v>532</v>
      </c>
      <c r="H1481" t="s">
        <v>532</v>
      </c>
      <c r="I1481" t="s">
        <v>1112</v>
      </c>
      <c r="J1481" t="s">
        <v>1110</v>
      </c>
      <c r="K1481" t="s">
        <v>536</v>
      </c>
    </row>
    <row r="1482" spans="1:11" ht="12.75">
      <c r="A1482" s="45">
        <v>93927</v>
      </c>
      <c r="B1482" s="45" t="s">
        <v>1119</v>
      </c>
      <c r="C1482" s="45" t="s">
        <v>1109</v>
      </c>
      <c r="D1482" s="45"/>
      <c r="E1482" s="45">
        <v>4836</v>
      </c>
      <c r="F1482">
        <v>4</v>
      </c>
      <c r="G1482" t="s">
        <v>532</v>
      </c>
      <c r="H1482" t="s">
        <v>532</v>
      </c>
      <c r="I1482" t="s">
        <v>1112</v>
      </c>
      <c r="J1482" t="s">
        <v>1110</v>
      </c>
      <c r="K1482" t="s">
        <v>536</v>
      </c>
    </row>
    <row r="1483" spans="1:11" ht="12.75">
      <c r="A1483" s="45">
        <v>93928</v>
      </c>
      <c r="B1483" s="45" t="s">
        <v>1120</v>
      </c>
      <c r="C1483" s="45" t="s">
        <v>1109</v>
      </c>
      <c r="D1483" s="45"/>
      <c r="E1483" s="45">
        <v>6180</v>
      </c>
      <c r="F1483">
        <v>4</v>
      </c>
      <c r="G1483" t="s">
        <v>532</v>
      </c>
      <c r="H1483" t="s">
        <v>533</v>
      </c>
      <c r="I1483" t="s">
        <v>1112</v>
      </c>
      <c r="J1483" t="s">
        <v>1110</v>
      </c>
      <c r="K1483" t="s">
        <v>536</v>
      </c>
    </row>
    <row r="1484" spans="1:11" ht="12.75">
      <c r="A1484" s="45">
        <v>93930</v>
      </c>
      <c r="B1484" s="45" t="s">
        <v>1121</v>
      </c>
      <c r="C1484" s="45" t="s">
        <v>1109</v>
      </c>
      <c r="D1484" s="45"/>
      <c r="E1484" s="45">
        <v>5783</v>
      </c>
      <c r="F1484">
        <v>4</v>
      </c>
      <c r="G1484" t="s">
        <v>532</v>
      </c>
      <c r="H1484" t="s">
        <v>533</v>
      </c>
      <c r="I1484" t="s">
        <v>1112</v>
      </c>
      <c r="J1484" t="s">
        <v>1110</v>
      </c>
      <c r="K1484" t="s">
        <v>536</v>
      </c>
    </row>
    <row r="1485" spans="1:11" ht="12.75">
      <c r="A1485" s="45">
        <v>93932</v>
      </c>
      <c r="B1485" s="45" t="s">
        <v>1122</v>
      </c>
      <c r="C1485" s="45" t="s">
        <v>1109</v>
      </c>
      <c r="D1485" s="45"/>
      <c r="E1485" s="45">
        <v>8562</v>
      </c>
      <c r="F1485">
        <v>4</v>
      </c>
      <c r="G1485" t="s">
        <v>532</v>
      </c>
      <c r="H1485" t="s">
        <v>533</v>
      </c>
      <c r="I1485" t="s">
        <v>1112</v>
      </c>
      <c r="J1485" t="s">
        <v>1110</v>
      </c>
      <c r="K1485" t="s">
        <v>536</v>
      </c>
    </row>
    <row r="1486" spans="1:11" ht="12.75">
      <c r="A1486" s="45">
        <v>93933</v>
      </c>
      <c r="B1486" s="45" t="s">
        <v>1123</v>
      </c>
      <c r="C1486" s="45" t="s">
        <v>1109</v>
      </c>
      <c r="D1486" s="45"/>
      <c r="E1486" s="45">
        <v>5612</v>
      </c>
      <c r="F1486">
        <v>4</v>
      </c>
      <c r="G1486" t="s">
        <v>532</v>
      </c>
      <c r="H1486" t="s">
        <v>532</v>
      </c>
      <c r="I1486" t="s">
        <v>1112</v>
      </c>
      <c r="J1486" t="s">
        <v>1110</v>
      </c>
      <c r="K1486" t="s">
        <v>536</v>
      </c>
    </row>
    <row r="1487" spans="1:11" ht="12.75">
      <c r="A1487" s="45">
        <v>93940</v>
      </c>
      <c r="B1487" s="45" t="s">
        <v>1109</v>
      </c>
      <c r="C1487" s="45" t="s">
        <v>1109</v>
      </c>
      <c r="D1487" s="45"/>
      <c r="E1487" s="45">
        <v>5256</v>
      </c>
      <c r="F1487">
        <v>4</v>
      </c>
      <c r="G1487" t="s">
        <v>532</v>
      </c>
      <c r="H1487" t="s">
        <v>532</v>
      </c>
      <c r="I1487" t="s">
        <v>1112</v>
      </c>
      <c r="J1487" t="s">
        <v>1110</v>
      </c>
      <c r="K1487" t="s">
        <v>564</v>
      </c>
    </row>
    <row r="1488" spans="1:11" ht="12.75">
      <c r="A1488" s="45">
        <v>93942</v>
      </c>
      <c r="B1488" s="45" t="s">
        <v>1109</v>
      </c>
      <c r="C1488" s="45" t="s">
        <v>1109</v>
      </c>
      <c r="D1488" s="45"/>
      <c r="E1488" s="45">
        <v>6180</v>
      </c>
      <c r="F1488">
        <v>4</v>
      </c>
      <c r="G1488" t="s">
        <v>532</v>
      </c>
      <c r="H1488" t="s">
        <v>532</v>
      </c>
      <c r="I1488" t="s">
        <v>1112</v>
      </c>
      <c r="J1488" t="s">
        <v>1110</v>
      </c>
      <c r="K1488" t="s">
        <v>536</v>
      </c>
    </row>
    <row r="1489" spans="1:11" ht="12.75">
      <c r="A1489" s="45">
        <v>93943</v>
      </c>
      <c r="B1489" s="45" t="s">
        <v>1109</v>
      </c>
      <c r="C1489" s="45" t="s">
        <v>1109</v>
      </c>
      <c r="D1489" s="45"/>
      <c r="E1489" s="45">
        <v>6180</v>
      </c>
      <c r="F1489">
        <v>4</v>
      </c>
      <c r="G1489" t="s">
        <v>532</v>
      </c>
      <c r="H1489" t="s">
        <v>532</v>
      </c>
      <c r="I1489" t="s">
        <v>1112</v>
      </c>
      <c r="J1489" t="s">
        <v>1110</v>
      </c>
      <c r="K1489" t="s">
        <v>536</v>
      </c>
    </row>
    <row r="1490" spans="1:11" ht="12.75">
      <c r="A1490" s="45">
        <v>93944</v>
      </c>
      <c r="B1490" s="45" t="s">
        <v>1109</v>
      </c>
      <c r="C1490" s="45" t="s">
        <v>1109</v>
      </c>
      <c r="D1490" s="45"/>
      <c r="E1490" s="45">
        <v>6180</v>
      </c>
      <c r="F1490">
        <v>4</v>
      </c>
      <c r="G1490" t="s">
        <v>532</v>
      </c>
      <c r="H1490" t="s">
        <v>532</v>
      </c>
      <c r="I1490" t="s">
        <v>1112</v>
      </c>
      <c r="J1490" t="s">
        <v>1110</v>
      </c>
      <c r="K1490" t="s">
        <v>564</v>
      </c>
    </row>
    <row r="1491" spans="1:11" ht="12.75">
      <c r="A1491" s="45">
        <v>93950</v>
      </c>
      <c r="B1491" s="45" t="s">
        <v>1124</v>
      </c>
      <c r="C1491" s="45" t="s">
        <v>1109</v>
      </c>
      <c r="D1491" s="45"/>
      <c r="E1491" s="45">
        <v>4786</v>
      </c>
      <c r="F1491">
        <v>4</v>
      </c>
      <c r="G1491" t="s">
        <v>532</v>
      </c>
      <c r="H1491" t="s">
        <v>532</v>
      </c>
      <c r="I1491" t="s">
        <v>1112</v>
      </c>
      <c r="J1491" t="s">
        <v>1110</v>
      </c>
      <c r="K1491" t="s">
        <v>564</v>
      </c>
    </row>
    <row r="1492" spans="1:11" ht="12.75">
      <c r="A1492" s="45">
        <v>93953</v>
      </c>
      <c r="B1492" s="45" t="s">
        <v>1125</v>
      </c>
      <c r="C1492" s="45" t="s">
        <v>1109</v>
      </c>
      <c r="D1492" s="45"/>
      <c r="E1492" s="45">
        <v>8818</v>
      </c>
      <c r="F1492">
        <v>4</v>
      </c>
      <c r="G1492" t="s">
        <v>532</v>
      </c>
      <c r="H1492" t="s">
        <v>532</v>
      </c>
      <c r="I1492" t="s">
        <v>1112</v>
      </c>
      <c r="J1492" t="s">
        <v>1110</v>
      </c>
      <c r="K1492" t="s">
        <v>536</v>
      </c>
    </row>
    <row r="1493" spans="1:11" ht="12.75">
      <c r="A1493" s="45">
        <v>93954</v>
      </c>
      <c r="B1493" s="45" t="s">
        <v>1126</v>
      </c>
      <c r="C1493" s="45" t="s">
        <v>1109</v>
      </c>
      <c r="D1493" s="45"/>
      <c r="E1493" s="45">
        <v>7930</v>
      </c>
      <c r="F1493">
        <v>4</v>
      </c>
      <c r="G1493" t="s">
        <v>532</v>
      </c>
      <c r="H1493" t="s">
        <v>533</v>
      </c>
      <c r="I1493" t="s">
        <v>1112</v>
      </c>
      <c r="J1493" t="s">
        <v>1110</v>
      </c>
      <c r="K1493" t="s">
        <v>536</v>
      </c>
    </row>
    <row r="1494" spans="1:11" ht="12.75">
      <c r="A1494" s="45">
        <v>93955</v>
      </c>
      <c r="B1494" s="45" t="s">
        <v>1127</v>
      </c>
      <c r="C1494" s="45" t="s">
        <v>1109</v>
      </c>
      <c r="D1494" s="45"/>
      <c r="E1494" s="45">
        <v>5232</v>
      </c>
      <c r="F1494">
        <v>4</v>
      </c>
      <c r="G1494" t="s">
        <v>532</v>
      </c>
      <c r="H1494" t="s">
        <v>532</v>
      </c>
      <c r="I1494" t="s">
        <v>1112</v>
      </c>
      <c r="J1494" t="s">
        <v>1110</v>
      </c>
      <c r="K1494" t="s">
        <v>536</v>
      </c>
    </row>
    <row r="1495" spans="1:11" ht="12.75">
      <c r="A1495" s="45">
        <v>93960</v>
      </c>
      <c r="B1495" s="45" t="s">
        <v>1128</v>
      </c>
      <c r="C1495" s="45" t="s">
        <v>1109</v>
      </c>
      <c r="D1495" s="45"/>
      <c r="E1495" s="45">
        <v>5611</v>
      </c>
      <c r="F1495">
        <v>4</v>
      </c>
      <c r="G1495" t="s">
        <v>532</v>
      </c>
      <c r="H1495" t="s">
        <v>532</v>
      </c>
      <c r="I1495" t="s">
        <v>1112</v>
      </c>
      <c r="J1495" t="s">
        <v>1110</v>
      </c>
      <c r="K1495" t="s">
        <v>536</v>
      </c>
    </row>
    <row r="1496" spans="1:11" ht="12.75">
      <c r="A1496" s="45">
        <v>93962</v>
      </c>
      <c r="B1496" s="45" t="s">
        <v>1129</v>
      </c>
      <c r="C1496" s="45" t="s">
        <v>1109</v>
      </c>
      <c r="D1496" s="45"/>
      <c r="E1496" s="45">
        <v>4833</v>
      </c>
      <c r="F1496">
        <v>4</v>
      </c>
      <c r="G1496" t="s">
        <v>532</v>
      </c>
      <c r="H1496" t="s">
        <v>532</v>
      </c>
      <c r="I1496" t="s">
        <v>1112</v>
      </c>
      <c r="J1496" t="s">
        <v>1110</v>
      </c>
      <c r="K1496" t="s">
        <v>539</v>
      </c>
    </row>
    <row r="1497" spans="1:11" ht="12.75">
      <c r="A1497" s="45">
        <v>94002</v>
      </c>
      <c r="B1497" s="45" t="s">
        <v>1304</v>
      </c>
      <c r="C1497" s="45" t="s">
        <v>1305</v>
      </c>
      <c r="D1497" s="45"/>
      <c r="E1497" s="45">
        <v>5854</v>
      </c>
      <c r="F1497">
        <v>5</v>
      </c>
      <c r="G1497" t="s">
        <v>532</v>
      </c>
      <c r="H1497" t="s">
        <v>532</v>
      </c>
      <c r="I1497" t="s">
        <v>1185</v>
      </c>
      <c r="J1497" t="s">
        <v>1306</v>
      </c>
      <c r="K1497" t="s">
        <v>536</v>
      </c>
    </row>
    <row r="1498" spans="1:11" ht="12.75">
      <c r="A1498" s="45">
        <v>94003</v>
      </c>
      <c r="B1498" s="45" t="s">
        <v>1304</v>
      </c>
      <c r="C1498" s="45" t="s">
        <v>1305</v>
      </c>
      <c r="D1498" s="45"/>
      <c r="E1498" s="45">
        <v>6180</v>
      </c>
      <c r="F1498">
        <v>5</v>
      </c>
      <c r="G1498" t="s">
        <v>532</v>
      </c>
      <c r="H1498" t="s">
        <v>532</v>
      </c>
      <c r="I1498" t="s">
        <v>1185</v>
      </c>
      <c r="J1498" t="s">
        <v>1306</v>
      </c>
      <c r="K1498" t="s">
        <v>536</v>
      </c>
    </row>
    <row r="1499" spans="1:11" ht="12.75">
      <c r="A1499" s="45">
        <v>94005</v>
      </c>
      <c r="B1499" s="45" t="s">
        <v>1307</v>
      </c>
      <c r="C1499" s="45" t="s">
        <v>1305</v>
      </c>
      <c r="D1499" s="45"/>
      <c r="E1499" s="45">
        <v>5084</v>
      </c>
      <c r="F1499">
        <v>5</v>
      </c>
      <c r="G1499" t="s">
        <v>532</v>
      </c>
      <c r="H1499" t="s">
        <v>532</v>
      </c>
      <c r="I1499" t="s">
        <v>1103</v>
      </c>
      <c r="J1499" t="s">
        <v>1306</v>
      </c>
      <c r="K1499" t="s">
        <v>536</v>
      </c>
    </row>
    <row r="1500" spans="1:11" ht="12.75">
      <c r="A1500" s="45">
        <v>94010</v>
      </c>
      <c r="B1500" s="45" t="s">
        <v>1308</v>
      </c>
      <c r="C1500" s="45" t="s">
        <v>1305</v>
      </c>
      <c r="D1500" s="45"/>
      <c r="E1500" s="45">
        <v>7231</v>
      </c>
      <c r="F1500">
        <v>5</v>
      </c>
      <c r="G1500" t="s">
        <v>532</v>
      </c>
      <c r="H1500" t="s">
        <v>532</v>
      </c>
      <c r="I1500" t="s">
        <v>1185</v>
      </c>
      <c r="J1500" t="s">
        <v>1306</v>
      </c>
      <c r="K1500" t="s">
        <v>539</v>
      </c>
    </row>
    <row r="1501" spans="1:11" ht="12.75">
      <c r="A1501" s="45">
        <v>94011</v>
      </c>
      <c r="B1501" s="45" t="s">
        <v>1308</v>
      </c>
      <c r="C1501" s="45" t="s">
        <v>1305</v>
      </c>
      <c r="D1501" s="45"/>
      <c r="E1501" s="45">
        <v>6180</v>
      </c>
      <c r="F1501">
        <v>5</v>
      </c>
      <c r="G1501" t="s">
        <v>532</v>
      </c>
      <c r="H1501" t="s">
        <v>532</v>
      </c>
      <c r="I1501" t="s">
        <v>1185</v>
      </c>
      <c r="J1501" t="s">
        <v>1306</v>
      </c>
      <c r="K1501" t="s">
        <v>536</v>
      </c>
    </row>
    <row r="1502" spans="1:11" ht="12.75">
      <c r="A1502" s="45">
        <v>94012</v>
      </c>
      <c r="B1502" s="45" t="s">
        <v>1308</v>
      </c>
      <c r="C1502" s="45" t="s">
        <v>1305</v>
      </c>
      <c r="D1502" s="45"/>
      <c r="E1502" s="45">
        <v>6180</v>
      </c>
      <c r="F1502">
        <v>5</v>
      </c>
      <c r="G1502" t="s">
        <v>532</v>
      </c>
      <c r="H1502" t="s">
        <v>532</v>
      </c>
      <c r="I1502" t="s">
        <v>1185</v>
      </c>
      <c r="J1502" t="s">
        <v>1306</v>
      </c>
      <c r="K1502" t="s">
        <v>536</v>
      </c>
    </row>
    <row r="1503" spans="1:11" ht="12.75">
      <c r="A1503" s="45">
        <v>94014</v>
      </c>
      <c r="B1503" s="45" t="s">
        <v>1309</v>
      </c>
      <c r="C1503" s="45" t="s">
        <v>1305</v>
      </c>
      <c r="D1503" s="45"/>
      <c r="E1503" s="45">
        <v>4893</v>
      </c>
      <c r="F1503">
        <v>5</v>
      </c>
      <c r="G1503" t="s">
        <v>532</v>
      </c>
      <c r="H1503" t="s">
        <v>532</v>
      </c>
      <c r="I1503" t="s">
        <v>1185</v>
      </c>
      <c r="J1503" t="s">
        <v>1306</v>
      </c>
      <c r="K1503" t="s">
        <v>539</v>
      </c>
    </row>
    <row r="1504" spans="1:11" ht="12.75">
      <c r="A1504" s="45">
        <v>94015</v>
      </c>
      <c r="B1504" s="45" t="s">
        <v>1309</v>
      </c>
      <c r="C1504" s="45" t="s">
        <v>1305</v>
      </c>
      <c r="D1504" s="45"/>
      <c r="E1504" s="45">
        <v>5276</v>
      </c>
      <c r="F1504">
        <v>5</v>
      </c>
      <c r="G1504" t="s">
        <v>532</v>
      </c>
      <c r="H1504" t="s">
        <v>532</v>
      </c>
      <c r="I1504" t="s">
        <v>1103</v>
      </c>
      <c r="J1504" t="s">
        <v>1306</v>
      </c>
      <c r="K1504" t="s">
        <v>536</v>
      </c>
    </row>
    <row r="1505" spans="1:11" ht="12.75">
      <c r="A1505" s="45">
        <v>94016</v>
      </c>
      <c r="B1505" s="45" t="s">
        <v>1309</v>
      </c>
      <c r="C1505" s="45" t="s">
        <v>1305</v>
      </c>
      <c r="D1505" s="45"/>
      <c r="E1505" s="45">
        <v>6180</v>
      </c>
      <c r="F1505">
        <v>5</v>
      </c>
      <c r="G1505" t="s">
        <v>532</v>
      </c>
      <c r="H1505" t="s">
        <v>532</v>
      </c>
      <c r="I1505" t="s">
        <v>1103</v>
      </c>
      <c r="J1505" t="s">
        <v>1306</v>
      </c>
      <c r="K1505" t="s">
        <v>536</v>
      </c>
    </row>
    <row r="1506" spans="1:11" ht="12.75">
      <c r="A1506" s="45">
        <v>94017</v>
      </c>
      <c r="B1506" s="45" t="s">
        <v>1309</v>
      </c>
      <c r="C1506" s="45" t="s">
        <v>1305</v>
      </c>
      <c r="D1506" s="45"/>
      <c r="E1506" s="45">
        <v>6180</v>
      </c>
      <c r="F1506">
        <v>5</v>
      </c>
      <c r="G1506" t="s">
        <v>532</v>
      </c>
      <c r="H1506" t="s">
        <v>532</v>
      </c>
      <c r="I1506" t="s">
        <v>1103</v>
      </c>
      <c r="J1506" t="s">
        <v>1306</v>
      </c>
      <c r="K1506" t="s">
        <v>536</v>
      </c>
    </row>
    <row r="1507" spans="1:11" ht="12.75">
      <c r="A1507" s="45">
        <v>94018</v>
      </c>
      <c r="B1507" s="45" t="s">
        <v>1310</v>
      </c>
      <c r="C1507" s="45" t="s">
        <v>1305</v>
      </c>
      <c r="D1507" s="45"/>
      <c r="E1507" s="45">
        <v>7499</v>
      </c>
      <c r="F1507">
        <v>5</v>
      </c>
      <c r="G1507" t="s">
        <v>532</v>
      </c>
      <c r="H1507" t="s">
        <v>532</v>
      </c>
      <c r="I1507" t="s">
        <v>1185</v>
      </c>
      <c r="J1507" t="s">
        <v>1306</v>
      </c>
      <c r="K1507" t="s">
        <v>536</v>
      </c>
    </row>
    <row r="1508" spans="1:11" ht="12.75">
      <c r="A1508" s="45">
        <v>94019</v>
      </c>
      <c r="B1508" s="45" t="s">
        <v>1311</v>
      </c>
      <c r="C1508" s="45" t="s">
        <v>1305</v>
      </c>
      <c r="D1508" s="45"/>
      <c r="E1508" s="45">
        <v>7594</v>
      </c>
      <c r="F1508">
        <v>5</v>
      </c>
      <c r="G1508" t="s">
        <v>532</v>
      </c>
      <c r="H1508" t="s">
        <v>532</v>
      </c>
      <c r="I1508" t="s">
        <v>1185</v>
      </c>
      <c r="J1508" t="s">
        <v>1306</v>
      </c>
      <c r="K1508" t="s">
        <v>536</v>
      </c>
    </row>
    <row r="1509" spans="1:11" ht="12.75">
      <c r="A1509" s="45">
        <v>94020</v>
      </c>
      <c r="B1509" s="45" t="s">
        <v>1312</v>
      </c>
      <c r="C1509" s="45" t="s">
        <v>1305</v>
      </c>
      <c r="D1509" s="45"/>
      <c r="E1509" s="45">
        <v>8859</v>
      </c>
      <c r="F1509">
        <v>5</v>
      </c>
      <c r="G1509" t="s">
        <v>532</v>
      </c>
      <c r="H1509" t="s">
        <v>533</v>
      </c>
      <c r="I1509" t="s">
        <v>1185</v>
      </c>
      <c r="J1509" t="s">
        <v>1306</v>
      </c>
      <c r="K1509" t="s">
        <v>536</v>
      </c>
    </row>
    <row r="1510" spans="1:11" ht="12.75">
      <c r="A1510" s="45">
        <v>94021</v>
      </c>
      <c r="B1510" s="45" t="s">
        <v>1313</v>
      </c>
      <c r="C1510" s="45" t="s">
        <v>1305</v>
      </c>
      <c r="D1510" s="45"/>
      <c r="E1510" s="45">
        <v>9100</v>
      </c>
      <c r="F1510">
        <v>5</v>
      </c>
      <c r="G1510" t="s">
        <v>532</v>
      </c>
      <c r="H1510" t="s">
        <v>533</v>
      </c>
      <c r="I1510" t="s">
        <v>1185</v>
      </c>
      <c r="J1510" t="s">
        <v>1306</v>
      </c>
      <c r="K1510" t="s">
        <v>536</v>
      </c>
    </row>
    <row r="1511" spans="1:11" ht="12.75">
      <c r="A1511" s="45">
        <v>94022</v>
      </c>
      <c r="B1511" s="45" t="s">
        <v>1183</v>
      </c>
      <c r="C1511" s="45" t="s">
        <v>1184</v>
      </c>
      <c r="D1511" s="45"/>
      <c r="E1511" s="45">
        <v>9764</v>
      </c>
      <c r="F1511">
        <v>4</v>
      </c>
      <c r="G1511" t="s">
        <v>532</v>
      </c>
      <c r="H1511" t="s">
        <v>532</v>
      </c>
      <c r="I1511" t="s">
        <v>1185</v>
      </c>
      <c r="J1511" t="s">
        <v>1186</v>
      </c>
      <c r="K1511" t="s">
        <v>539</v>
      </c>
    </row>
    <row r="1512" spans="1:11" ht="12.75">
      <c r="A1512" s="45">
        <v>94023</v>
      </c>
      <c r="B1512" s="45" t="s">
        <v>1183</v>
      </c>
      <c r="C1512" s="45" t="s">
        <v>1184</v>
      </c>
      <c r="D1512" s="45"/>
      <c r="E1512" s="45">
        <v>6180</v>
      </c>
      <c r="F1512">
        <v>4</v>
      </c>
      <c r="G1512" t="s">
        <v>532</v>
      </c>
      <c r="H1512" t="s">
        <v>532</v>
      </c>
      <c r="I1512" t="s">
        <v>1185</v>
      </c>
      <c r="J1512" t="s">
        <v>1186</v>
      </c>
      <c r="K1512" t="s">
        <v>536</v>
      </c>
    </row>
    <row r="1513" spans="1:11" ht="12.75">
      <c r="A1513" s="45">
        <v>94024</v>
      </c>
      <c r="B1513" s="45" t="s">
        <v>1183</v>
      </c>
      <c r="C1513" s="45" t="s">
        <v>1184</v>
      </c>
      <c r="D1513" s="45"/>
      <c r="E1513" s="45">
        <v>8940</v>
      </c>
      <c r="F1513">
        <v>4</v>
      </c>
      <c r="G1513" t="s">
        <v>532</v>
      </c>
      <c r="H1513" t="s">
        <v>532</v>
      </c>
      <c r="I1513" t="s">
        <v>1185</v>
      </c>
      <c r="J1513" t="s">
        <v>1186</v>
      </c>
      <c r="K1513" t="s">
        <v>539</v>
      </c>
    </row>
    <row r="1514" spans="1:11" ht="12.75">
      <c r="A1514" s="45">
        <v>94025</v>
      </c>
      <c r="B1514" s="45" t="s">
        <v>1314</v>
      </c>
      <c r="C1514" s="45" t="s">
        <v>1305</v>
      </c>
      <c r="D1514" s="45"/>
      <c r="E1514" s="45">
        <v>6064</v>
      </c>
      <c r="F1514">
        <v>5</v>
      </c>
      <c r="G1514" t="s">
        <v>532</v>
      </c>
      <c r="H1514" t="s">
        <v>532</v>
      </c>
      <c r="I1514" t="s">
        <v>1185</v>
      </c>
      <c r="J1514" t="s">
        <v>1306</v>
      </c>
      <c r="K1514" t="s">
        <v>536</v>
      </c>
    </row>
    <row r="1515" spans="1:11" ht="12.75">
      <c r="A1515" s="45">
        <v>94026</v>
      </c>
      <c r="B1515" s="45" t="s">
        <v>1314</v>
      </c>
      <c r="C1515" s="45" t="s">
        <v>1305</v>
      </c>
      <c r="D1515" s="45"/>
      <c r="E1515" s="45">
        <v>6180</v>
      </c>
      <c r="F1515">
        <v>5</v>
      </c>
      <c r="G1515" t="s">
        <v>532</v>
      </c>
      <c r="H1515" t="s">
        <v>532</v>
      </c>
      <c r="I1515" t="s">
        <v>1185</v>
      </c>
      <c r="J1515" t="s">
        <v>1306</v>
      </c>
      <c r="K1515" t="s">
        <v>536</v>
      </c>
    </row>
    <row r="1516" spans="1:11" ht="12.75">
      <c r="A1516" s="45">
        <v>94027</v>
      </c>
      <c r="B1516" s="45" t="s">
        <v>1315</v>
      </c>
      <c r="C1516" s="45" t="s">
        <v>1305</v>
      </c>
      <c r="D1516" s="45"/>
      <c r="E1516" s="45">
        <v>17448</v>
      </c>
      <c r="F1516">
        <v>5</v>
      </c>
      <c r="G1516" t="s">
        <v>532</v>
      </c>
      <c r="H1516" t="s">
        <v>532</v>
      </c>
      <c r="I1516" t="s">
        <v>1185</v>
      </c>
      <c r="J1516" t="s">
        <v>1306</v>
      </c>
      <c r="K1516" t="s">
        <v>536</v>
      </c>
    </row>
    <row r="1517" spans="1:11" ht="12.75">
      <c r="A1517" s="45">
        <v>94028</v>
      </c>
      <c r="B1517" s="45" t="s">
        <v>1316</v>
      </c>
      <c r="C1517" s="45" t="s">
        <v>1305</v>
      </c>
      <c r="D1517" s="45"/>
      <c r="E1517" s="45">
        <v>10492</v>
      </c>
      <c r="F1517">
        <v>5</v>
      </c>
      <c r="G1517" t="s">
        <v>532</v>
      </c>
      <c r="H1517" t="s">
        <v>532</v>
      </c>
      <c r="I1517" t="s">
        <v>1185</v>
      </c>
      <c r="J1517" t="s">
        <v>1306</v>
      </c>
      <c r="K1517" t="s">
        <v>536</v>
      </c>
    </row>
    <row r="1518" spans="1:11" ht="12.75">
      <c r="A1518" s="45">
        <v>94029</v>
      </c>
      <c r="B1518" s="45" t="s">
        <v>1314</v>
      </c>
      <c r="C1518" s="45" t="s">
        <v>1305</v>
      </c>
      <c r="D1518" s="45"/>
      <c r="E1518" s="45">
        <v>6180</v>
      </c>
      <c r="F1518">
        <v>5</v>
      </c>
      <c r="G1518" t="s">
        <v>532</v>
      </c>
      <c r="H1518" t="s">
        <v>532</v>
      </c>
      <c r="I1518" t="s">
        <v>1185</v>
      </c>
      <c r="J1518" t="s">
        <v>1306</v>
      </c>
      <c r="K1518" t="s">
        <v>536</v>
      </c>
    </row>
    <row r="1519" spans="1:11" ht="12.75">
      <c r="A1519" s="45">
        <v>94030</v>
      </c>
      <c r="B1519" s="45" t="s">
        <v>1317</v>
      </c>
      <c r="C1519" s="45" t="s">
        <v>1305</v>
      </c>
      <c r="D1519" s="45"/>
      <c r="E1519" s="45">
        <v>5719</v>
      </c>
      <c r="F1519">
        <v>5</v>
      </c>
      <c r="G1519" t="s">
        <v>532</v>
      </c>
      <c r="H1519" t="s">
        <v>532</v>
      </c>
      <c r="I1519" t="s">
        <v>1185</v>
      </c>
      <c r="J1519" t="s">
        <v>1306</v>
      </c>
      <c r="K1519" t="s">
        <v>536</v>
      </c>
    </row>
    <row r="1520" spans="1:11" ht="12.75">
      <c r="A1520" s="45">
        <v>94031</v>
      </c>
      <c r="B1520" s="45" t="s">
        <v>1317</v>
      </c>
      <c r="C1520" s="45" t="s">
        <v>1305</v>
      </c>
      <c r="D1520" s="45"/>
      <c r="E1520" s="45">
        <v>6180</v>
      </c>
      <c r="F1520">
        <v>5</v>
      </c>
      <c r="G1520" t="s">
        <v>532</v>
      </c>
      <c r="H1520" t="s">
        <v>532</v>
      </c>
      <c r="I1520" t="s">
        <v>1185</v>
      </c>
      <c r="J1520" t="s">
        <v>1306</v>
      </c>
      <c r="K1520" t="s">
        <v>536</v>
      </c>
    </row>
    <row r="1521" spans="1:11" ht="12.75">
      <c r="A1521" s="45">
        <v>94035</v>
      </c>
      <c r="B1521" s="45" t="s">
        <v>1187</v>
      </c>
      <c r="C1521" s="45" t="s">
        <v>1184</v>
      </c>
      <c r="D1521" s="45"/>
      <c r="E1521" s="45">
        <v>6180</v>
      </c>
      <c r="F1521">
        <v>4</v>
      </c>
      <c r="G1521" t="s">
        <v>532</v>
      </c>
      <c r="H1521" t="s">
        <v>532</v>
      </c>
      <c r="I1521" t="s">
        <v>1185</v>
      </c>
      <c r="J1521" t="s">
        <v>1186</v>
      </c>
      <c r="K1521" t="s">
        <v>539</v>
      </c>
    </row>
    <row r="1522" spans="1:11" ht="12.75">
      <c r="A1522" s="45">
        <v>94037</v>
      </c>
      <c r="B1522" s="45" t="s">
        <v>1318</v>
      </c>
      <c r="C1522" s="45" t="s">
        <v>1305</v>
      </c>
      <c r="D1522" s="45"/>
      <c r="E1522" s="45">
        <v>9158</v>
      </c>
      <c r="F1522">
        <v>5</v>
      </c>
      <c r="G1522" t="s">
        <v>532</v>
      </c>
      <c r="H1522" t="s">
        <v>533</v>
      </c>
      <c r="I1522" t="s">
        <v>1185</v>
      </c>
      <c r="J1522" t="s">
        <v>1306</v>
      </c>
      <c r="K1522" t="s">
        <v>536</v>
      </c>
    </row>
    <row r="1523" spans="1:11" ht="12.75">
      <c r="A1523" s="45">
        <v>94038</v>
      </c>
      <c r="B1523" s="45" t="s">
        <v>1319</v>
      </c>
      <c r="C1523" s="45" t="s">
        <v>1305</v>
      </c>
      <c r="D1523" s="45"/>
      <c r="E1523" s="45">
        <v>8138</v>
      </c>
      <c r="F1523">
        <v>5</v>
      </c>
      <c r="G1523" t="s">
        <v>532</v>
      </c>
      <c r="H1523" t="s">
        <v>532</v>
      </c>
      <c r="I1523" t="s">
        <v>1185</v>
      </c>
      <c r="J1523" t="s">
        <v>1306</v>
      </c>
      <c r="K1523" t="s">
        <v>536</v>
      </c>
    </row>
    <row r="1524" spans="1:11" ht="12.75">
      <c r="A1524" s="45">
        <v>94039</v>
      </c>
      <c r="B1524" s="45" t="s">
        <v>1187</v>
      </c>
      <c r="C1524" s="45" t="s">
        <v>1184</v>
      </c>
      <c r="D1524" s="45"/>
      <c r="E1524" s="45">
        <v>6180</v>
      </c>
      <c r="F1524">
        <v>4</v>
      </c>
      <c r="G1524" t="s">
        <v>532</v>
      </c>
      <c r="H1524" t="s">
        <v>532</v>
      </c>
      <c r="I1524" t="s">
        <v>1185</v>
      </c>
      <c r="J1524" t="s">
        <v>1186</v>
      </c>
      <c r="K1524" t="s">
        <v>536</v>
      </c>
    </row>
    <row r="1525" spans="1:11" ht="12.75">
      <c r="A1525" s="45">
        <v>94040</v>
      </c>
      <c r="B1525" s="45" t="s">
        <v>1187</v>
      </c>
      <c r="C1525" s="45" t="s">
        <v>1184</v>
      </c>
      <c r="D1525" s="45"/>
      <c r="E1525" s="45">
        <v>5912</v>
      </c>
      <c r="F1525">
        <v>4</v>
      </c>
      <c r="G1525" t="s">
        <v>532</v>
      </c>
      <c r="H1525" t="s">
        <v>532</v>
      </c>
      <c r="I1525" t="s">
        <v>1185</v>
      </c>
      <c r="J1525" t="s">
        <v>1186</v>
      </c>
      <c r="K1525" t="s">
        <v>536</v>
      </c>
    </row>
    <row r="1526" spans="1:11" ht="12.75">
      <c r="A1526" s="45">
        <v>94041</v>
      </c>
      <c r="B1526" s="45" t="s">
        <v>1187</v>
      </c>
      <c r="C1526" s="45" t="s">
        <v>1184</v>
      </c>
      <c r="D1526" s="45"/>
      <c r="E1526" s="45">
        <v>4900</v>
      </c>
      <c r="F1526">
        <v>4</v>
      </c>
      <c r="G1526" t="s">
        <v>532</v>
      </c>
      <c r="H1526" t="s">
        <v>532</v>
      </c>
      <c r="I1526" t="s">
        <v>1185</v>
      </c>
      <c r="J1526" t="s">
        <v>1186</v>
      </c>
      <c r="K1526" t="s">
        <v>536</v>
      </c>
    </row>
    <row r="1527" spans="1:11" ht="12.75">
      <c r="A1527" s="45">
        <v>94042</v>
      </c>
      <c r="B1527" s="45" t="s">
        <v>1187</v>
      </c>
      <c r="C1527" s="45" t="s">
        <v>1184</v>
      </c>
      <c r="D1527" s="45"/>
      <c r="E1527" s="45">
        <v>6180</v>
      </c>
      <c r="F1527">
        <v>4</v>
      </c>
      <c r="G1527" t="s">
        <v>532</v>
      </c>
      <c r="H1527" t="s">
        <v>532</v>
      </c>
      <c r="I1527" t="s">
        <v>1185</v>
      </c>
      <c r="J1527" t="s">
        <v>1186</v>
      </c>
      <c r="K1527" t="s">
        <v>536</v>
      </c>
    </row>
    <row r="1528" spans="1:11" ht="12.75">
      <c r="A1528" s="45">
        <v>94043</v>
      </c>
      <c r="B1528" s="45" t="s">
        <v>1187</v>
      </c>
      <c r="C1528" s="45" t="s">
        <v>1184</v>
      </c>
      <c r="D1528" s="45"/>
      <c r="E1528" s="45">
        <v>5589</v>
      </c>
      <c r="F1528">
        <v>4</v>
      </c>
      <c r="G1528" t="s">
        <v>532</v>
      </c>
      <c r="H1528" t="s">
        <v>532</v>
      </c>
      <c r="I1528" t="s">
        <v>1185</v>
      </c>
      <c r="J1528" t="s">
        <v>1186</v>
      </c>
      <c r="K1528" t="s">
        <v>536</v>
      </c>
    </row>
    <row r="1529" spans="1:11" ht="12.75">
      <c r="A1529" s="45">
        <v>94044</v>
      </c>
      <c r="B1529" s="45" t="s">
        <v>1320</v>
      </c>
      <c r="C1529" s="45" t="s">
        <v>1305</v>
      </c>
      <c r="D1529" s="45"/>
      <c r="E1529" s="45">
        <v>5345</v>
      </c>
      <c r="F1529">
        <v>5</v>
      </c>
      <c r="G1529" t="s">
        <v>532</v>
      </c>
      <c r="H1529" t="s">
        <v>532</v>
      </c>
      <c r="I1529" t="s">
        <v>1185</v>
      </c>
      <c r="J1529" t="s">
        <v>1306</v>
      </c>
      <c r="K1529" t="s">
        <v>564</v>
      </c>
    </row>
    <row r="1530" spans="1:11" ht="12.75">
      <c r="A1530" s="45">
        <v>94045</v>
      </c>
      <c r="B1530" s="45" t="s">
        <v>1320</v>
      </c>
      <c r="C1530" s="45" t="s">
        <v>1305</v>
      </c>
      <c r="D1530" s="45"/>
      <c r="E1530" s="45">
        <v>6180</v>
      </c>
      <c r="F1530">
        <v>5</v>
      </c>
      <c r="G1530" t="s">
        <v>532</v>
      </c>
      <c r="H1530" t="s">
        <v>532</v>
      </c>
      <c r="I1530" t="s">
        <v>1185</v>
      </c>
      <c r="J1530" t="s">
        <v>1306</v>
      </c>
      <c r="K1530" t="s">
        <v>536</v>
      </c>
    </row>
    <row r="1531" spans="1:11" ht="12.75">
      <c r="A1531" s="45">
        <v>94059</v>
      </c>
      <c r="B1531" s="45" t="s">
        <v>1321</v>
      </c>
      <c r="C1531" s="45" t="s">
        <v>1305</v>
      </c>
      <c r="D1531" s="45"/>
      <c r="E1531" s="45">
        <v>6180</v>
      </c>
      <c r="F1531">
        <v>5</v>
      </c>
      <c r="G1531" t="s">
        <v>532</v>
      </c>
      <c r="H1531" t="s">
        <v>532</v>
      </c>
      <c r="I1531" t="s">
        <v>1185</v>
      </c>
      <c r="J1531" t="s">
        <v>1306</v>
      </c>
      <c r="K1531" t="s">
        <v>536</v>
      </c>
    </row>
    <row r="1532" spans="1:11" ht="12.75">
      <c r="A1532" s="45">
        <v>94060</v>
      </c>
      <c r="B1532" s="45" t="s">
        <v>1322</v>
      </c>
      <c r="C1532" s="45" t="s">
        <v>1305</v>
      </c>
      <c r="D1532" s="45"/>
      <c r="E1532" s="45">
        <v>7872</v>
      </c>
      <c r="F1532">
        <v>5</v>
      </c>
      <c r="G1532" t="s">
        <v>532</v>
      </c>
      <c r="H1532" t="s">
        <v>533</v>
      </c>
      <c r="I1532" t="s">
        <v>1185</v>
      </c>
      <c r="J1532" t="s">
        <v>1306</v>
      </c>
      <c r="K1532" t="s">
        <v>536</v>
      </c>
    </row>
    <row r="1533" spans="1:11" ht="12.75">
      <c r="A1533" s="45">
        <v>94061</v>
      </c>
      <c r="B1533" s="45" t="s">
        <v>1321</v>
      </c>
      <c r="C1533" s="45" t="s">
        <v>1305</v>
      </c>
      <c r="D1533" s="45"/>
      <c r="E1533" s="45">
        <v>5418</v>
      </c>
      <c r="F1533">
        <v>5</v>
      </c>
      <c r="G1533" t="s">
        <v>532</v>
      </c>
      <c r="H1533" t="s">
        <v>532</v>
      </c>
      <c r="I1533" t="s">
        <v>1185</v>
      </c>
      <c r="J1533" t="s">
        <v>1306</v>
      </c>
      <c r="K1533" t="s">
        <v>536</v>
      </c>
    </row>
    <row r="1534" spans="1:11" ht="12.75">
      <c r="A1534" s="45">
        <v>94062</v>
      </c>
      <c r="B1534" s="45" t="s">
        <v>1321</v>
      </c>
      <c r="C1534" s="45" t="s">
        <v>1305</v>
      </c>
      <c r="D1534" s="45"/>
      <c r="E1534" s="45">
        <v>9415</v>
      </c>
      <c r="F1534">
        <v>5</v>
      </c>
      <c r="G1534" t="s">
        <v>532</v>
      </c>
      <c r="H1534" t="s">
        <v>532</v>
      </c>
      <c r="I1534" t="s">
        <v>1185</v>
      </c>
      <c r="J1534" t="s">
        <v>1306</v>
      </c>
      <c r="K1534" t="s">
        <v>539</v>
      </c>
    </row>
    <row r="1535" spans="1:11" ht="12.75">
      <c r="A1535" s="45">
        <v>94063</v>
      </c>
      <c r="B1535" s="45" t="s">
        <v>1321</v>
      </c>
      <c r="C1535" s="45" t="s">
        <v>1305</v>
      </c>
      <c r="D1535" s="45"/>
      <c r="E1535" s="45">
        <v>5468</v>
      </c>
      <c r="F1535">
        <v>5</v>
      </c>
      <c r="G1535" t="s">
        <v>532</v>
      </c>
      <c r="H1535" t="s">
        <v>532</v>
      </c>
      <c r="I1535" t="s">
        <v>1185</v>
      </c>
      <c r="J1535" t="s">
        <v>1306</v>
      </c>
      <c r="K1535" t="s">
        <v>536</v>
      </c>
    </row>
    <row r="1536" spans="1:11" ht="12.75">
      <c r="A1536" s="45">
        <v>94064</v>
      </c>
      <c r="B1536" s="45" t="s">
        <v>1321</v>
      </c>
      <c r="C1536" s="45" t="s">
        <v>1305</v>
      </c>
      <c r="D1536" s="45"/>
      <c r="E1536" s="45">
        <v>6180</v>
      </c>
      <c r="F1536">
        <v>5</v>
      </c>
      <c r="G1536" t="s">
        <v>532</v>
      </c>
      <c r="H1536" t="s">
        <v>532</v>
      </c>
      <c r="I1536" t="s">
        <v>1185</v>
      </c>
      <c r="J1536" t="s">
        <v>1306</v>
      </c>
      <c r="K1536" t="s">
        <v>536</v>
      </c>
    </row>
    <row r="1537" spans="1:11" ht="12.75">
      <c r="A1537" s="45">
        <v>94065</v>
      </c>
      <c r="B1537" s="45" t="s">
        <v>1321</v>
      </c>
      <c r="C1537" s="45" t="s">
        <v>1305</v>
      </c>
      <c r="D1537" s="45"/>
      <c r="E1537" s="45">
        <v>5639</v>
      </c>
      <c r="F1537">
        <v>5</v>
      </c>
      <c r="G1537" t="s">
        <v>532</v>
      </c>
      <c r="H1537" t="s">
        <v>532</v>
      </c>
      <c r="I1537" t="s">
        <v>1185</v>
      </c>
      <c r="J1537" t="s">
        <v>1306</v>
      </c>
      <c r="K1537" t="s">
        <v>536</v>
      </c>
    </row>
    <row r="1538" spans="1:11" ht="12.75">
      <c r="A1538" s="45">
        <v>94066</v>
      </c>
      <c r="B1538" s="45" t="s">
        <v>1323</v>
      </c>
      <c r="C1538" s="45" t="s">
        <v>1305</v>
      </c>
      <c r="D1538" s="45"/>
      <c r="E1538" s="45">
        <v>5738</v>
      </c>
      <c r="F1538">
        <v>5</v>
      </c>
      <c r="G1538" t="s">
        <v>532</v>
      </c>
      <c r="H1538" t="s">
        <v>532</v>
      </c>
      <c r="I1538" t="s">
        <v>1185</v>
      </c>
      <c r="J1538" t="s">
        <v>1306</v>
      </c>
      <c r="K1538" t="s">
        <v>536</v>
      </c>
    </row>
    <row r="1539" spans="1:11" ht="12.75">
      <c r="A1539" s="45">
        <v>94067</v>
      </c>
      <c r="B1539" s="45" t="s">
        <v>1323</v>
      </c>
      <c r="C1539" s="45" t="s">
        <v>1305</v>
      </c>
      <c r="D1539" s="45"/>
      <c r="E1539" s="45">
        <v>6180</v>
      </c>
      <c r="F1539">
        <v>5</v>
      </c>
      <c r="G1539" t="s">
        <v>532</v>
      </c>
      <c r="H1539" t="s">
        <v>532</v>
      </c>
      <c r="I1539" t="s">
        <v>1185</v>
      </c>
      <c r="J1539" t="s">
        <v>1306</v>
      </c>
      <c r="K1539" t="s">
        <v>536</v>
      </c>
    </row>
    <row r="1540" spans="1:11" ht="12.75">
      <c r="A1540" s="45">
        <v>94070</v>
      </c>
      <c r="B1540" s="45" t="s">
        <v>1324</v>
      </c>
      <c r="C1540" s="45" t="s">
        <v>1305</v>
      </c>
      <c r="D1540" s="45"/>
      <c r="E1540" s="45">
        <v>6083</v>
      </c>
      <c r="F1540">
        <v>5</v>
      </c>
      <c r="G1540" t="s">
        <v>532</v>
      </c>
      <c r="H1540" t="s">
        <v>532</v>
      </c>
      <c r="I1540" t="s">
        <v>1185</v>
      </c>
      <c r="J1540" t="s">
        <v>1306</v>
      </c>
      <c r="K1540" t="s">
        <v>536</v>
      </c>
    </row>
    <row r="1541" spans="1:11" ht="12.75">
      <c r="A1541" s="45">
        <v>94071</v>
      </c>
      <c r="B1541" s="45" t="s">
        <v>1324</v>
      </c>
      <c r="C1541" s="45" t="s">
        <v>1305</v>
      </c>
      <c r="D1541" s="45"/>
      <c r="E1541" s="45">
        <v>6180</v>
      </c>
      <c r="F1541">
        <v>5</v>
      </c>
      <c r="G1541" t="s">
        <v>532</v>
      </c>
      <c r="H1541" t="s">
        <v>532</v>
      </c>
      <c r="I1541" t="s">
        <v>1185</v>
      </c>
      <c r="J1541" t="s">
        <v>1306</v>
      </c>
      <c r="K1541" t="s">
        <v>536</v>
      </c>
    </row>
    <row r="1542" spans="1:11" ht="12.75">
      <c r="A1542" s="45">
        <v>94074</v>
      </c>
      <c r="B1542" s="45" t="s">
        <v>1325</v>
      </c>
      <c r="C1542" s="45" t="s">
        <v>1305</v>
      </c>
      <c r="D1542" s="45"/>
      <c r="E1542" s="45">
        <v>11896</v>
      </c>
      <c r="F1542">
        <v>5</v>
      </c>
      <c r="G1542" t="s">
        <v>532</v>
      </c>
      <c r="H1542" t="s">
        <v>532</v>
      </c>
      <c r="I1542" t="s">
        <v>1185</v>
      </c>
      <c r="J1542" t="s">
        <v>1306</v>
      </c>
      <c r="K1542" t="s">
        <v>536</v>
      </c>
    </row>
    <row r="1543" spans="1:11" ht="12.75">
      <c r="A1543" s="45">
        <v>94080</v>
      </c>
      <c r="B1543" s="45" t="s">
        <v>1326</v>
      </c>
      <c r="C1543" s="45" t="s">
        <v>1305</v>
      </c>
      <c r="D1543" s="45"/>
      <c r="E1543" s="45">
        <v>5122</v>
      </c>
      <c r="F1543">
        <v>5</v>
      </c>
      <c r="G1543" t="s">
        <v>532</v>
      </c>
      <c r="H1543" t="s">
        <v>532</v>
      </c>
      <c r="I1543" t="s">
        <v>1185</v>
      </c>
      <c r="J1543" t="s">
        <v>1306</v>
      </c>
      <c r="K1543" t="s">
        <v>536</v>
      </c>
    </row>
    <row r="1544" spans="1:11" ht="12.75">
      <c r="A1544" s="45">
        <v>94083</v>
      </c>
      <c r="B1544" s="45" t="s">
        <v>1326</v>
      </c>
      <c r="C1544" s="45" t="s">
        <v>1305</v>
      </c>
      <c r="D1544" s="45"/>
      <c r="E1544" s="45">
        <v>6180</v>
      </c>
      <c r="F1544">
        <v>5</v>
      </c>
      <c r="G1544" t="s">
        <v>532</v>
      </c>
      <c r="H1544" t="s">
        <v>532</v>
      </c>
      <c r="I1544" t="s">
        <v>1185</v>
      </c>
      <c r="J1544" t="s">
        <v>1306</v>
      </c>
      <c r="K1544" t="s">
        <v>536</v>
      </c>
    </row>
    <row r="1545" spans="1:11" ht="12.75">
      <c r="A1545" s="45">
        <v>94086</v>
      </c>
      <c r="B1545" s="45" t="s">
        <v>1188</v>
      </c>
      <c r="C1545" s="45" t="s">
        <v>1184</v>
      </c>
      <c r="D1545" s="45"/>
      <c r="E1545" s="45">
        <v>5151</v>
      </c>
      <c r="F1545">
        <v>4</v>
      </c>
      <c r="G1545" t="s">
        <v>532</v>
      </c>
      <c r="H1545" t="s">
        <v>532</v>
      </c>
      <c r="I1545" t="s">
        <v>1112</v>
      </c>
      <c r="J1545" t="s">
        <v>1186</v>
      </c>
      <c r="K1545" t="s">
        <v>536</v>
      </c>
    </row>
    <row r="1546" spans="1:11" ht="12.75">
      <c r="A1546" s="45">
        <v>94087</v>
      </c>
      <c r="B1546" s="45" t="s">
        <v>1188</v>
      </c>
      <c r="C1546" s="45" t="s">
        <v>1184</v>
      </c>
      <c r="D1546" s="45"/>
      <c r="E1546" s="45">
        <v>5978</v>
      </c>
      <c r="F1546">
        <v>4</v>
      </c>
      <c r="G1546" t="s">
        <v>532</v>
      </c>
      <c r="H1546" t="s">
        <v>532</v>
      </c>
      <c r="I1546" t="s">
        <v>1112</v>
      </c>
      <c r="J1546" t="s">
        <v>1186</v>
      </c>
      <c r="K1546" t="s">
        <v>536</v>
      </c>
    </row>
    <row r="1547" spans="1:11" ht="12.75">
      <c r="A1547" s="45">
        <v>94088</v>
      </c>
      <c r="B1547" s="45" t="s">
        <v>1188</v>
      </c>
      <c r="C1547" s="45" t="s">
        <v>1184</v>
      </c>
      <c r="D1547" s="45"/>
      <c r="E1547" s="45">
        <v>6180</v>
      </c>
      <c r="F1547">
        <v>4</v>
      </c>
      <c r="G1547" t="s">
        <v>532</v>
      </c>
      <c r="H1547" t="s">
        <v>532</v>
      </c>
      <c r="I1547" t="s">
        <v>1112</v>
      </c>
      <c r="J1547" t="s">
        <v>1186</v>
      </c>
      <c r="K1547" t="s">
        <v>536</v>
      </c>
    </row>
    <row r="1548" spans="1:11" ht="12.75">
      <c r="A1548" s="45">
        <v>94089</v>
      </c>
      <c r="B1548" s="45" t="s">
        <v>1188</v>
      </c>
      <c r="C1548" s="45" t="s">
        <v>1184</v>
      </c>
      <c r="D1548" s="45"/>
      <c r="E1548" s="45">
        <v>11961</v>
      </c>
      <c r="F1548">
        <v>4</v>
      </c>
      <c r="G1548" t="s">
        <v>532</v>
      </c>
      <c r="H1548" t="s">
        <v>532</v>
      </c>
      <c r="I1548" t="s">
        <v>1112</v>
      </c>
      <c r="J1548" t="s">
        <v>1186</v>
      </c>
      <c r="K1548" t="s">
        <v>536</v>
      </c>
    </row>
    <row r="1549" spans="1:11" ht="12.75">
      <c r="A1549" s="45">
        <v>94090</v>
      </c>
      <c r="B1549" s="45" t="s">
        <v>1188</v>
      </c>
      <c r="C1549" s="45" t="s">
        <v>1184</v>
      </c>
      <c r="D1549" s="45"/>
      <c r="E1549" s="45">
        <v>6180</v>
      </c>
      <c r="F1549">
        <v>4</v>
      </c>
      <c r="G1549" t="s">
        <v>532</v>
      </c>
      <c r="H1549" t="s">
        <v>532</v>
      </c>
      <c r="I1549" t="s">
        <v>1112</v>
      </c>
      <c r="J1549" t="s">
        <v>1186</v>
      </c>
      <c r="K1549" t="s">
        <v>536</v>
      </c>
    </row>
    <row r="1550" spans="1:11" ht="12.75">
      <c r="A1550" s="45">
        <v>94091</v>
      </c>
      <c r="B1550" s="45" t="s">
        <v>1188</v>
      </c>
      <c r="C1550" s="45" t="s">
        <v>1184</v>
      </c>
      <c r="D1550" s="45"/>
      <c r="E1550" s="45">
        <v>6180</v>
      </c>
      <c r="F1550">
        <v>4</v>
      </c>
      <c r="G1550" t="s">
        <v>532</v>
      </c>
      <c r="H1550" t="s">
        <v>532</v>
      </c>
      <c r="I1550" t="s">
        <v>1112</v>
      </c>
      <c r="J1550" t="s">
        <v>1186</v>
      </c>
      <c r="K1550" t="s">
        <v>536</v>
      </c>
    </row>
    <row r="1551" spans="1:11" ht="12.75">
      <c r="A1551" s="45">
        <v>94096</v>
      </c>
      <c r="B1551" s="45" t="s">
        <v>1323</v>
      </c>
      <c r="C1551" s="45" t="s">
        <v>1305</v>
      </c>
      <c r="D1551" s="45"/>
      <c r="E1551" s="45">
        <v>6180</v>
      </c>
      <c r="F1551">
        <v>5</v>
      </c>
      <c r="G1551" t="s">
        <v>532</v>
      </c>
      <c r="H1551" t="s">
        <v>532</v>
      </c>
      <c r="I1551" t="s">
        <v>1185</v>
      </c>
      <c r="J1551" t="s">
        <v>1306</v>
      </c>
      <c r="K1551" t="s">
        <v>536</v>
      </c>
    </row>
    <row r="1552" spans="1:11" ht="12.75">
      <c r="A1552" s="45">
        <v>94098</v>
      </c>
      <c r="B1552" s="45" t="s">
        <v>1323</v>
      </c>
      <c r="C1552" s="45" t="s">
        <v>1305</v>
      </c>
      <c r="D1552" s="45"/>
      <c r="E1552" s="45">
        <v>6180</v>
      </c>
      <c r="F1552">
        <v>5</v>
      </c>
      <c r="G1552" t="s">
        <v>532</v>
      </c>
      <c r="H1552" t="s">
        <v>532</v>
      </c>
      <c r="I1552" t="s">
        <v>1185</v>
      </c>
      <c r="J1552" t="s">
        <v>1306</v>
      </c>
      <c r="K1552" t="s">
        <v>536</v>
      </c>
    </row>
    <row r="1553" spans="1:11" ht="12.75">
      <c r="A1553" s="45">
        <v>94099</v>
      </c>
      <c r="B1553" s="45" t="s">
        <v>1326</v>
      </c>
      <c r="C1553" s="45" t="s">
        <v>1305</v>
      </c>
      <c r="D1553" s="45"/>
      <c r="E1553" s="45">
        <v>6180</v>
      </c>
      <c r="F1553">
        <v>5</v>
      </c>
      <c r="G1553" t="s">
        <v>532</v>
      </c>
      <c r="H1553" t="s">
        <v>532</v>
      </c>
      <c r="I1553" t="s">
        <v>1185</v>
      </c>
      <c r="J1553" t="s">
        <v>1306</v>
      </c>
      <c r="K1553" t="s">
        <v>536</v>
      </c>
    </row>
    <row r="1554" spans="1:11" ht="12.75">
      <c r="A1554" s="45">
        <v>94101</v>
      </c>
      <c r="B1554" s="45" t="s">
        <v>1302</v>
      </c>
      <c r="C1554" s="45" t="s">
        <v>1302</v>
      </c>
      <c r="D1554" s="45"/>
      <c r="E1554" s="45">
        <v>6180</v>
      </c>
      <c r="F1554">
        <v>5</v>
      </c>
      <c r="G1554" t="s">
        <v>532</v>
      </c>
      <c r="H1554" t="s">
        <v>532</v>
      </c>
      <c r="I1554" t="s">
        <v>1103</v>
      </c>
      <c r="J1554" t="s">
        <v>1303</v>
      </c>
      <c r="K1554" t="s">
        <v>536</v>
      </c>
    </row>
    <row r="1555" spans="1:11" ht="12.75">
      <c r="A1555" s="45">
        <v>94102</v>
      </c>
      <c r="B1555" s="45" t="s">
        <v>1302</v>
      </c>
      <c r="C1555" s="45" t="s">
        <v>1302</v>
      </c>
      <c r="D1555" s="45"/>
      <c r="E1555" s="45">
        <v>4763</v>
      </c>
      <c r="F1555">
        <v>5</v>
      </c>
      <c r="G1555" t="s">
        <v>532</v>
      </c>
      <c r="H1555" t="s">
        <v>532</v>
      </c>
      <c r="I1555" t="s">
        <v>1103</v>
      </c>
      <c r="J1555" t="s">
        <v>1303</v>
      </c>
      <c r="K1555" t="s">
        <v>536</v>
      </c>
    </row>
    <row r="1556" spans="1:11" ht="12.75">
      <c r="A1556" s="45">
        <v>94103</v>
      </c>
      <c r="B1556" s="45" t="s">
        <v>1302</v>
      </c>
      <c r="C1556" s="45" t="s">
        <v>1302</v>
      </c>
      <c r="D1556" s="45"/>
      <c r="E1556" s="45">
        <v>4339</v>
      </c>
      <c r="F1556">
        <v>5</v>
      </c>
      <c r="G1556" t="s">
        <v>532</v>
      </c>
      <c r="H1556" t="s">
        <v>532</v>
      </c>
      <c r="I1556" t="s">
        <v>1103</v>
      </c>
      <c r="J1556" t="s">
        <v>1303</v>
      </c>
      <c r="K1556" t="s">
        <v>536</v>
      </c>
    </row>
    <row r="1557" spans="1:11" ht="12.75">
      <c r="A1557" s="45">
        <v>94104</v>
      </c>
      <c r="B1557" s="45" t="s">
        <v>1302</v>
      </c>
      <c r="C1557" s="45" t="s">
        <v>1302</v>
      </c>
      <c r="D1557" s="45"/>
      <c r="E1557" s="45">
        <v>4005</v>
      </c>
      <c r="F1557">
        <v>5</v>
      </c>
      <c r="G1557" t="s">
        <v>532</v>
      </c>
      <c r="H1557" t="s">
        <v>532</v>
      </c>
      <c r="I1557" t="s">
        <v>1103</v>
      </c>
      <c r="J1557" t="s">
        <v>1303</v>
      </c>
      <c r="K1557" t="s">
        <v>536</v>
      </c>
    </row>
    <row r="1558" spans="1:11" ht="12.75">
      <c r="A1558" s="45">
        <v>94105</v>
      </c>
      <c r="B1558" s="45" t="s">
        <v>1302</v>
      </c>
      <c r="C1558" s="45" t="s">
        <v>1302</v>
      </c>
      <c r="D1558" s="45"/>
      <c r="E1558" s="45">
        <v>6791</v>
      </c>
      <c r="F1558">
        <v>5</v>
      </c>
      <c r="G1558" t="s">
        <v>532</v>
      </c>
      <c r="H1558" t="s">
        <v>532</v>
      </c>
      <c r="I1558" t="s">
        <v>1103</v>
      </c>
      <c r="J1558" t="s">
        <v>1303</v>
      </c>
      <c r="K1558" t="s">
        <v>536</v>
      </c>
    </row>
    <row r="1559" spans="1:11" ht="12.75">
      <c r="A1559" s="45">
        <v>94106</v>
      </c>
      <c r="B1559" s="45" t="s">
        <v>1302</v>
      </c>
      <c r="C1559" s="45" t="s">
        <v>1302</v>
      </c>
      <c r="D1559" s="45"/>
      <c r="E1559" s="45">
        <v>6180</v>
      </c>
      <c r="F1559">
        <v>5</v>
      </c>
      <c r="G1559" t="s">
        <v>532</v>
      </c>
      <c r="H1559" t="s">
        <v>532</v>
      </c>
      <c r="I1559" t="s">
        <v>1103</v>
      </c>
      <c r="J1559" t="s">
        <v>1303</v>
      </c>
      <c r="K1559" t="s">
        <v>536</v>
      </c>
    </row>
    <row r="1560" spans="1:11" ht="12.75">
      <c r="A1560" s="45">
        <v>94107</v>
      </c>
      <c r="B1560" s="45" t="s">
        <v>1302</v>
      </c>
      <c r="C1560" s="45" t="s">
        <v>1302</v>
      </c>
      <c r="D1560" s="45"/>
      <c r="E1560" s="45">
        <v>5308</v>
      </c>
      <c r="F1560">
        <v>5</v>
      </c>
      <c r="G1560" t="s">
        <v>532</v>
      </c>
      <c r="H1560" t="s">
        <v>532</v>
      </c>
      <c r="I1560" t="s">
        <v>1103</v>
      </c>
      <c r="J1560" t="s">
        <v>1303</v>
      </c>
      <c r="K1560" t="s">
        <v>536</v>
      </c>
    </row>
    <row r="1561" spans="1:11" ht="12.75">
      <c r="A1561" s="45">
        <v>94108</v>
      </c>
      <c r="B1561" s="45" t="s">
        <v>1302</v>
      </c>
      <c r="C1561" s="45" t="s">
        <v>1302</v>
      </c>
      <c r="D1561" s="45"/>
      <c r="E1561" s="45">
        <v>4433</v>
      </c>
      <c r="F1561">
        <v>5</v>
      </c>
      <c r="G1561" t="s">
        <v>532</v>
      </c>
      <c r="H1561" t="s">
        <v>532</v>
      </c>
      <c r="I1561" t="s">
        <v>1103</v>
      </c>
      <c r="J1561" t="s">
        <v>1303</v>
      </c>
      <c r="K1561" t="s">
        <v>536</v>
      </c>
    </row>
    <row r="1562" spans="1:11" ht="12.75">
      <c r="A1562" s="45">
        <v>94109</v>
      </c>
      <c r="B1562" s="45" t="s">
        <v>1302</v>
      </c>
      <c r="C1562" s="45" t="s">
        <v>1302</v>
      </c>
      <c r="D1562" s="45"/>
      <c r="E1562" s="45">
        <v>4274</v>
      </c>
      <c r="F1562">
        <v>5</v>
      </c>
      <c r="G1562" t="s">
        <v>532</v>
      </c>
      <c r="H1562" t="s">
        <v>532</v>
      </c>
      <c r="I1562" t="s">
        <v>1103</v>
      </c>
      <c r="J1562" t="s">
        <v>1303</v>
      </c>
      <c r="K1562" t="s">
        <v>536</v>
      </c>
    </row>
    <row r="1563" spans="1:11" ht="12.75">
      <c r="A1563" s="45">
        <v>94110</v>
      </c>
      <c r="B1563" s="45" t="s">
        <v>1302</v>
      </c>
      <c r="C1563" s="45" t="s">
        <v>1302</v>
      </c>
      <c r="D1563" s="45"/>
      <c r="E1563" s="45">
        <v>3802</v>
      </c>
      <c r="F1563">
        <v>5</v>
      </c>
      <c r="G1563" t="s">
        <v>532</v>
      </c>
      <c r="H1563" t="s">
        <v>532</v>
      </c>
      <c r="I1563" t="s">
        <v>1103</v>
      </c>
      <c r="J1563" t="s">
        <v>1303</v>
      </c>
      <c r="K1563" t="s">
        <v>536</v>
      </c>
    </row>
    <row r="1564" spans="1:11" ht="12.75">
      <c r="A1564" s="45">
        <v>94111</v>
      </c>
      <c r="B1564" s="45" t="s">
        <v>1302</v>
      </c>
      <c r="C1564" s="45" t="s">
        <v>1302</v>
      </c>
      <c r="D1564" s="45"/>
      <c r="E1564" s="45">
        <v>9860</v>
      </c>
      <c r="F1564">
        <v>5</v>
      </c>
      <c r="G1564" t="s">
        <v>532</v>
      </c>
      <c r="H1564" t="s">
        <v>532</v>
      </c>
      <c r="I1564" t="s">
        <v>1103</v>
      </c>
      <c r="J1564" t="s">
        <v>1303</v>
      </c>
      <c r="K1564" t="s">
        <v>536</v>
      </c>
    </row>
    <row r="1565" spans="1:11" ht="12.75">
      <c r="A1565" s="45">
        <v>94112</v>
      </c>
      <c r="B1565" s="45" t="s">
        <v>1302</v>
      </c>
      <c r="C1565" s="45" t="s">
        <v>1302</v>
      </c>
      <c r="D1565" s="45"/>
      <c r="E1565" s="45">
        <v>4887</v>
      </c>
      <c r="F1565">
        <v>5</v>
      </c>
      <c r="G1565" t="s">
        <v>532</v>
      </c>
      <c r="H1565" t="s">
        <v>532</v>
      </c>
      <c r="I1565" t="s">
        <v>1103</v>
      </c>
      <c r="J1565" t="s">
        <v>1303</v>
      </c>
      <c r="K1565" t="s">
        <v>536</v>
      </c>
    </row>
    <row r="1566" spans="1:11" ht="12.75">
      <c r="A1566" s="45">
        <v>94114</v>
      </c>
      <c r="B1566" s="45" t="s">
        <v>1302</v>
      </c>
      <c r="C1566" s="45" t="s">
        <v>1302</v>
      </c>
      <c r="D1566" s="45"/>
      <c r="E1566" s="45">
        <v>3948</v>
      </c>
      <c r="F1566">
        <v>5</v>
      </c>
      <c r="G1566" t="s">
        <v>532</v>
      </c>
      <c r="H1566" t="s">
        <v>532</v>
      </c>
      <c r="I1566" t="s">
        <v>1103</v>
      </c>
      <c r="J1566" t="s">
        <v>1303</v>
      </c>
      <c r="K1566" t="s">
        <v>536</v>
      </c>
    </row>
    <row r="1567" spans="1:11" ht="12.75">
      <c r="A1567" s="45">
        <v>94115</v>
      </c>
      <c r="B1567" s="45" t="s">
        <v>1302</v>
      </c>
      <c r="C1567" s="45" t="s">
        <v>1302</v>
      </c>
      <c r="D1567" s="45"/>
      <c r="E1567" s="45">
        <v>5612</v>
      </c>
      <c r="F1567">
        <v>5</v>
      </c>
      <c r="G1567" t="s">
        <v>532</v>
      </c>
      <c r="H1567" t="s">
        <v>532</v>
      </c>
      <c r="I1567" t="s">
        <v>1103</v>
      </c>
      <c r="J1567" t="s">
        <v>1303</v>
      </c>
      <c r="K1567" t="s">
        <v>536</v>
      </c>
    </row>
    <row r="1568" spans="1:11" ht="12.75">
      <c r="A1568" s="45">
        <v>94116</v>
      </c>
      <c r="B1568" s="45" t="s">
        <v>1302</v>
      </c>
      <c r="C1568" s="45" t="s">
        <v>1302</v>
      </c>
      <c r="D1568" s="45"/>
      <c r="E1568" s="45">
        <v>4733</v>
      </c>
      <c r="F1568">
        <v>5</v>
      </c>
      <c r="G1568" t="s">
        <v>532</v>
      </c>
      <c r="H1568" t="s">
        <v>532</v>
      </c>
      <c r="I1568" t="s">
        <v>1103</v>
      </c>
      <c r="J1568" t="s">
        <v>1303</v>
      </c>
      <c r="K1568" t="s">
        <v>536</v>
      </c>
    </row>
    <row r="1569" spans="1:11" ht="12.75">
      <c r="A1569" s="45">
        <v>94117</v>
      </c>
      <c r="B1569" s="45" t="s">
        <v>1302</v>
      </c>
      <c r="C1569" s="45" t="s">
        <v>1302</v>
      </c>
      <c r="D1569" s="45"/>
      <c r="E1569" s="45">
        <v>3860</v>
      </c>
      <c r="F1569">
        <v>5</v>
      </c>
      <c r="G1569" t="s">
        <v>532</v>
      </c>
      <c r="H1569" t="s">
        <v>532</v>
      </c>
      <c r="I1569" t="s">
        <v>1103</v>
      </c>
      <c r="J1569" t="s">
        <v>1303</v>
      </c>
      <c r="K1569" t="s">
        <v>536</v>
      </c>
    </row>
    <row r="1570" spans="1:11" ht="12.75">
      <c r="A1570" s="45">
        <v>94118</v>
      </c>
      <c r="B1570" s="45" t="s">
        <v>1302</v>
      </c>
      <c r="C1570" s="45" t="s">
        <v>1302</v>
      </c>
      <c r="D1570" s="45"/>
      <c r="E1570" s="45">
        <v>4215</v>
      </c>
      <c r="F1570">
        <v>5</v>
      </c>
      <c r="G1570" t="s">
        <v>532</v>
      </c>
      <c r="H1570" t="s">
        <v>532</v>
      </c>
      <c r="I1570" t="s">
        <v>1103</v>
      </c>
      <c r="J1570" t="s">
        <v>1303</v>
      </c>
      <c r="K1570" t="s">
        <v>536</v>
      </c>
    </row>
    <row r="1571" spans="1:11" ht="12.75">
      <c r="A1571" s="45">
        <v>94119</v>
      </c>
      <c r="B1571" s="45" t="s">
        <v>1302</v>
      </c>
      <c r="C1571" s="45" t="s">
        <v>1302</v>
      </c>
      <c r="D1571" s="45"/>
      <c r="E1571" s="45">
        <v>6180</v>
      </c>
      <c r="F1571">
        <v>5</v>
      </c>
      <c r="G1571" t="s">
        <v>532</v>
      </c>
      <c r="H1571" t="s">
        <v>532</v>
      </c>
      <c r="I1571" t="s">
        <v>1103</v>
      </c>
      <c r="J1571" t="s">
        <v>1303</v>
      </c>
      <c r="K1571" t="s">
        <v>536</v>
      </c>
    </row>
    <row r="1572" spans="1:11" ht="12.75">
      <c r="A1572" s="45">
        <v>94120</v>
      </c>
      <c r="B1572" s="45" t="s">
        <v>1302</v>
      </c>
      <c r="C1572" s="45" t="s">
        <v>1302</v>
      </c>
      <c r="D1572" s="45"/>
      <c r="E1572" s="45">
        <v>6180</v>
      </c>
      <c r="F1572">
        <v>5</v>
      </c>
      <c r="G1572" t="s">
        <v>532</v>
      </c>
      <c r="H1572" t="s">
        <v>532</v>
      </c>
      <c r="I1572" t="s">
        <v>1103</v>
      </c>
      <c r="J1572" t="s">
        <v>1303</v>
      </c>
      <c r="K1572" t="s">
        <v>536</v>
      </c>
    </row>
    <row r="1573" spans="1:11" ht="12.75">
      <c r="A1573" s="45">
        <v>94121</v>
      </c>
      <c r="B1573" s="45" t="s">
        <v>1302</v>
      </c>
      <c r="C1573" s="45" t="s">
        <v>1302</v>
      </c>
      <c r="D1573" s="45"/>
      <c r="E1573" s="45">
        <v>4151</v>
      </c>
      <c r="F1573">
        <v>5</v>
      </c>
      <c r="G1573" t="s">
        <v>532</v>
      </c>
      <c r="H1573" t="s">
        <v>532</v>
      </c>
      <c r="I1573" t="s">
        <v>1103</v>
      </c>
      <c r="J1573" t="s">
        <v>1303</v>
      </c>
      <c r="K1573" t="s">
        <v>536</v>
      </c>
    </row>
    <row r="1574" spans="1:11" ht="12.75">
      <c r="A1574" s="45">
        <v>94122</v>
      </c>
      <c r="B1574" s="45" t="s">
        <v>1302</v>
      </c>
      <c r="C1574" s="45" t="s">
        <v>1302</v>
      </c>
      <c r="D1574" s="45"/>
      <c r="E1574" s="45">
        <v>4210</v>
      </c>
      <c r="F1574">
        <v>5</v>
      </c>
      <c r="G1574" t="s">
        <v>532</v>
      </c>
      <c r="H1574" t="s">
        <v>532</v>
      </c>
      <c r="I1574" t="s">
        <v>1103</v>
      </c>
      <c r="J1574" t="s">
        <v>1303</v>
      </c>
      <c r="K1574" t="s">
        <v>536</v>
      </c>
    </row>
    <row r="1575" spans="1:11" ht="12.75">
      <c r="A1575" s="45">
        <v>94123</v>
      </c>
      <c r="B1575" s="45" t="s">
        <v>1302</v>
      </c>
      <c r="C1575" s="45" t="s">
        <v>1302</v>
      </c>
      <c r="D1575" s="45"/>
      <c r="E1575" s="45">
        <v>3697</v>
      </c>
      <c r="F1575">
        <v>5</v>
      </c>
      <c r="G1575" t="s">
        <v>532</v>
      </c>
      <c r="H1575" t="s">
        <v>532</v>
      </c>
      <c r="I1575" t="s">
        <v>1103</v>
      </c>
      <c r="J1575" t="s">
        <v>1303</v>
      </c>
      <c r="K1575" t="s">
        <v>536</v>
      </c>
    </row>
    <row r="1576" spans="1:11" ht="12.75">
      <c r="A1576" s="45">
        <v>94124</v>
      </c>
      <c r="B1576" s="45" t="s">
        <v>1302</v>
      </c>
      <c r="C1576" s="45" t="s">
        <v>1302</v>
      </c>
      <c r="D1576" s="45"/>
      <c r="E1576" s="45">
        <v>4838</v>
      </c>
      <c r="F1576">
        <v>5</v>
      </c>
      <c r="G1576" t="s">
        <v>532</v>
      </c>
      <c r="H1576" t="s">
        <v>532</v>
      </c>
      <c r="I1576" t="s">
        <v>1103</v>
      </c>
      <c r="J1576" t="s">
        <v>1303</v>
      </c>
      <c r="K1576" t="s">
        <v>536</v>
      </c>
    </row>
    <row r="1577" spans="1:11" ht="12.75">
      <c r="A1577" s="45">
        <v>94125</v>
      </c>
      <c r="B1577" s="45" t="s">
        <v>1302</v>
      </c>
      <c r="C1577" s="45" t="s">
        <v>1302</v>
      </c>
      <c r="D1577" s="45"/>
      <c r="E1577" s="45">
        <v>6180</v>
      </c>
      <c r="F1577">
        <v>5</v>
      </c>
      <c r="G1577" t="s">
        <v>532</v>
      </c>
      <c r="H1577" t="s">
        <v>532</v>
      </c>
      <c r="I1577" t="s">
        <v>1103</v>
      </c>
      <c r="J1577" t="s">
        <v>1303</v>
      </c>
      <c r="K1577" t="s">
        <v>536</v>
      </c>
    </row>
    <row r="1578" spans="1:11" ht="12.75">
      <c r="A1578" s="45">
        <v>94126</v>
      </c>
      <c r="B1578" s="45" t="s">
        <v>1302</v>
      </c>
      <c r="C1578" s="45" t="s">
        <v>1302</v>
      </c>
      <c r="D1578" s="45"/>
      <c r="E1578" s="45">
        <v>6180</v>
      </c>
      <c r="F1578">
        <v>5</v>
      </c>
      <c r="G1578" t="s">
        <v>532</v>
      </c>
      <c r="H1578" t="s">
        <v>532</v>
      </c>
      <c r="I1578" t="s">
        <v>1103</v>
      </c>
      <c r="J1578" t="s">
        <v>1303</v>
      </c>
      <c r="K1578" t="s">
        <v>536</v>
      </c>
    </row>
    <row r="1579" spans="1:11" ht="12.75">
      <c r="A1579" s="45">
        <v>94127</v>
      </c>
      <c r="B1579" s="45" t="s">
        <v>1302</v>
      </c>
      <c r="C1579" s="45" t="s">
        <v>1302</v>
      </c>
      <c r="D1579" s="45"/>
      <c r="E1579" s="45">
        <v>5736</v>
      </c>
      <c r="F1579">
        <v>5</v>
      </c>
      <c r="G1579" t="s">
        <v>532</v>
      </c>
      <c r="H1579" t="s">
        <v>532</v>
      </c>
      <c r="I1579" t="s">
        <v>1103</v>
      </c>
      <c r="J1579" t="s">
        <v>1303</v>
      </c>
      <c r="K1579" t="s">
        <v>536</v>
      </c>
    </row>
    <row r="1580" spans="1:11" ht="12.75">
      <c r="A1580" s="45">
        <v>94128</v>
      </c>
      <c r="B1580" s="45" t="s">
        <v>1302</v>
      </c>
      <c r="C1580" s="45" t="s">
        <v>1305</v>
      </c>
      <c r="D1580" s="45"/>
      <c r="E1580" s="45">
        <v>6180</v>
      </c>
      <c r="F1580">
        <v>5</v>
      </c>
      <c r="G1580" t="s">
        <v>532</v>
      </c>
      <c r="H1580" t="s">
        <v>532</v>
      </c>
      <c r="I1580" t="s">
        <v>1185</v>
      </c>
      <c r="J1580" t="s">
        <v>1306</v>
      </c>
      <c r="K1580" t="s">
        <v>539</v>
      </c>
    </row>
    <row r="1581" spans="1:11" ht="12.75">
      <c r="A1581" s="45">
        <v>94129</v>
      </c>
      <c r="B1581" s="45" t="s">
        <v>1302</v>
      </c>
      <c r="C1581" s="45" t="s">
        <v>1302</v>
      </c>
      <c r="D1581" s="45"/>
      <c r="E1581" s="45">
        <v>6180</v>
      </c>
      <c r="F1581">
        <v>5</v>
      </c>
      <c r="G1581" t="s">
        <v>532</v>
      </c>
      <c r="H1581" t="s">
        <v>532</v>
      </c>
      <c r="I1581" t="s">
        <v>1103</v>
      </c>
      <c r="J1581" t="s">
        <v>1303</v>
      </c>
      <c r="K1581" t="s">
        <v>536</v>
      </c>
    </row>
    <row r="1582" spans="1:11" ht="12.75">
      <c r="A1582" s="45">
        <v>94130</v>
      </c>
      <c r="B1582" s="45" t="s">
        <v>1302</v>
      </c>
      <c r="C1582" s="45" t="s">
        <v>1302</v>
      </c>
      <c r="D1582" s="45"/>
      <c r="E1582" s="45">
        <v>6180</v>
      </c>
      <c r="F1582">
        <v>5</v>
      </c>
      <c r="G1582" t="s">
        <v>532</v>
      </c>
      <c r="H1582" t="s">
        <v>532</v>
      </c>
      <c r="I1582" t="s">
        <v>1103</v>
      </c>
      <c r="J1582" t="s">
        <v>1303</v>
      </c>
      <c r="K1582" t="s">
        <v>536</v>
      </c>
    </row>
    <row r="1583" spans="1:11" ht="12.75">
      <c r="A1583" s="45">
        <v>94131</v>
      </c>
      <c r="B1583" s="45" t="s">
        <v>1302</v>
      </c>
      <c r="C1583" s="45" t="s">
        <v>1302</v>
      </c>
      <c r="D1583" s="45"/>
      <c r="E1583" s="45">
        <v>4765</v>
      </c>
      <c r="F1583">
        <v>5</v>
      </c>
      <c r="G1583" t="s">
        <v>532</v>
      </c>
      <c r="H1583" t="s">
        <v>532</v>
      </c>
      <c r="I1583" t="s">
        <v>1103</v>
      </c>
      <c r="J1583" t="s">
        <v>1303</v>
      </c>
      <c r="K1583" t="s">
        <v>536</v>
      </c>
    </row>
    <row r="1584" spans="1:11" ht="12.75">
      <c r="A1584" s="45">
        <v>94132</v>
      </c>
      <c r="B1584" s="45" t="s">
        <v>1302</v>
      </c>
      <c r="C1584" s="45" t="s">
        <v>1302</v>
      </c>
      <c r="D1584" s="45"/>
      <c r="E1584" s="45">
        <v>5126</v>
      </c>
      <c r="F1584">
        <v>5</v>
      </c>
      <c r="G1584" t="s">
        <v>532</v>
      </c>
      <c r="H1584" t="s">
        <v>532</v>
      </c>
      <c r="I1584" t="s">
        <v>1103</v>
      </c>
      <c r="J1584" t="s">
        <v>1303</v>
      </c>
      <c r="K1584" t="s">
        <v>536</v>
      </c>
    </row>
    <row r="1585" spans="1:11" ht="12.75">
      <c r="A1585" s="45">
        <v>94133</v>
      </c>
      <c r="B1585" s="45" t="s">
        <v>1302</v>
      </c>
      <c r="C1585" s="45" t="s">
        <v>1302</v>
      </c>
      <c r="D1585" s="45"/>
      <c r="E1585" s="45">
        <v>3911</v>
      </c>
      <c r="F1585">
        <v>5</v>
      </c>
      <c r="G1585" t="s">
        <v>532</v>
      </c>
      <c r="H1585" t="s">
        <v>532</v>
      </c>
      <c r="I1585" t="s">
        <v>1103</v>
      </c>
      <c r="J1585" t="s">
        <v>1303</v>
      </c>
      <c r="K1585" t="s">
        <v>536</v>
      </c>
    </row>
    <row r="1586" spans="1:11" ht="12.75">
      <c r="A1586" s="45">
        <v>94134</v>
      </c>
      <c r="B1586" s="45" t="s">
        <v>1302</v>
      </c>
      <c r="C1586" s="45" t="s">
        <v>1302</v>
      </c>
      <c r="D1586" s="45"/>
      <c r="E1586" s="45">
        <v>5198</v>
      </c>
      <c r="F1586">
        <v>5</v>
      </c>
      <c r="G1586" t="s">
        <v>532</v>
      </c>
      <c r="H1586" t="s">
        <v>532</v>
      </c>
      <c r="I1586" t="s">
        <v>1103</v>
      </c>
      <c r="J1586" t="s">
        <v>1303</v>
      </c>
      <c r="K1586" t="s">
        <v>536</v>
      </c>
    </row>
    <row r="1587" spans="1:11" ht="12.75">
      <c r="A1587" s="45">
        <v>94135</v>
      </c>
      <c r="B1587" s="45" t="s">
        <v>1302</v>
      </c>
      <c r="C1587" s="45" t="s">
        <v>1302</v>
      </c>
      <c r="D1587" s="45"/>
      <c r="E1587" s="45">
        <v>6180</v>
      </c>
      <c r="F1587">
        <v>5</v>
      </c>
      <c r="G1587" t="s">
        <v>532</v>
      </c>
      <c r="H1587" t="s">
        <v>532</v>
      </c>
      <c r="I1587" t="s">
        <v>1103</v>
      </c>
      <c r="J1587" t="s">
        <v>1303</v>
      </c>
      <c r="K1587" t="s">
        <v>536</v>
      </c>
    </row>
    <row r="1588" spans="1:11" ht="12.75">
      <c r="A1588" s="45">
        <v>94136</v>
      </c>
      <c r="B1588" s="45" t="s">
        <v>1302</v>
      </c>
      <c r="C1588" s="45" t="s">
        <v>1302</v>
      </c>
      <c r="D1588" s="45"/>
      <c r="E1588" s="45">
        <v>6180</v>
      </c>
      <c r="F1588">
        <v>5</v>
      </c>
      <c r="G1588" t="s">
        <v>532</v>
      </c>
      <c r="H1588" t="s">
        <v>532</v>
      </c>
      <c r="I1588" t="s">
        <v>1103</v>
      </c>
      <c r="J1588" t="s">
        <v>1303</v>
      </c>
      <c r="K1588" t="s">
        <v>536</v>
      </c>
    </row>
    <row r="1589" spans="1:11" ht="12.75">
      <c r="A1589" s="45">
        <v>94137</v>
      </c>
      <c r="B1589" s="45" t="s">
        <v>1302</v>
      </c>
      <c r="C1589" s="45" t="s">
        <v>1302</v>
      </c>
      <c r="D1589" s="45"/>
      <c r="E1589" s="45">
        <v>6180</v>
      </c>
      <c r="F1589">
        <v>5</v>
      </c>
      <c r="G1589" t="s">
        <v>532</v>
      </c>
      <c r="H1589" t="s">
        <v>532</v>
      </c>
      <c r="I1589" t="s">
        <v>1103</v>
      </c>
      <c r="J1589" t="s">
        <v>1303</v>
      </c>
      <c r="K1589" t="s">
        <v>536</v>
      </c>
    </row>
    <row r="1590" spans="1:11" ht="12.75">
      <c r="A1590" s="45">
        <v>94138</v>
      </c>
      <c r="B1590" s="45" t="s">
        <v>1302</v>
      </c>
      <c r="C1590" s="45" t="s">
        <v>1302</v>
      </c>
      <c r="D1590" s="45"/>
      <c r="E1590" s="45">
        <v>6180</v>
      </c>
      <c r="F1590">
        <v>5</v>
      </c>
      <c r="G1590" t="s">
        <v>532</v>
      </c>
      <c r="H1590" t="s">
        <v>532</v>
      </c>
      <c r="I1590" t="s">
        <v>1103</v>
      </c>
      <c r="J1590" t="s">
        <v>1303</v>
      </c>
      <c r="K1590" t="s">
        <v>536</v>
      </c>
    </row>
    <row r="1591" spans="1:11" ht="12.75">
      <c r="A1591" s="45">
        <v>94139</v>
      </c>
      <c r="B1591" s="45" t="s">
        <v>1302</v>
      </c>
      <c r="C1591" s="45" t="s">
        <v>1302</v>
      </c>
      <c r="D1591" s="45"/>
      <c r="E1591" s="45">
        <v>6180</v>
      </c>
      <c r="F1591">
        <v>5</v>
      </c>
      <c r="G1591" t="s">
        <v>532</v>
      </c>
      <c r="H1591" t="s">
        <v>532</v>
      </c>
      <c r="I1591" t="s">
        <v>1103</v>
      </c>
      <c r="J1591" t="s">
        <v>1303</v>
      </c>
      <c r="K1591" t="s">
        <v>536</v>
      </c>
    </row>
    <row r="1592" spans="1:11" ht="12.75">
      <c r="A1592" s="45">
        <v>94140</v>
      </c>
      <c r="B1592" s="45" t="s">
        <v>1302</v>
      </c>
      <c r="C1592" s="45" t="s">
        <v>1302</v>
      </c>
      <c r="D1592" s="45"/>
      <c r="E1592" s="45">
        <v>6180</v>
      </c>
      <c r="F1592">
        <v>5</v>
      </c>
      <c r="G1592" t="s">
        <v>532</v>
      </c>
      <c r="H1592" t="s">
        <v>532</v>
      </c>
      <c r="I1592" t="s">
        <v>1103</v>
      </c>
      <c r="J1592" t="s">
        <v>1303</v>
      </c>
      <c r="K1592" t="s">
        <v>536</v>
      </c>
    </row>
    <row r="1593" spans="1:11" ht="12.75">
      <c r="A1593" s="45">
        <v>94141</v>
      </c>
      <c r="B1593" s="45" t="s">
        <v>1302</v>
      </c>
      <c r="C1593" s="45" t="s">
        <v>1302</v>
      </c>
      <c r="D1593" s="45"/>
      <c r="E1593" s="45">
        <v>6180</v>
      </c>
      <c r="F1593">
        <v>5</v>
      </c>
      <c r="G1593" t="s">
        <v>532</v>
      </c>
      <c r="H1593" t="s">
        <v>532</v>
      </c>
      <c r="I1593" t="s">
        <v>1103</v>
      </c>
      <c r="J1593" t="s">
        <v>1303</v>
      </c>
      <c r="K1593" t="s">
        <v>536</v>
      </c>
    </row>
    <row r="1594" spans="1:11" ht="12.75">
      <c r="A1594" s="45">
        <v>94142</v>
      </c>
      <c r="B1594" s="45" t="s">
        <v>1302</v>
      </c>
      <c r="C1594" s="45" t="s">
        <v>1302</v>
      </c>
      <c r="D1594" s="45"/>
      <c r="E1594" s="45">
        <v>6180</v>
      </c>
      <c r="F1594">
        <v>5</v>
      </c>
      <c r="G1594" t="s">
        <v>532</v>
      </c>
      <c r="H1594" t="s">
        <v>532</v>
      </c>
      <c r="I1594" t="s">
        <v>1103</v>
      </c>
      <c r="J1594" t="s">
        <v>1303</v>
      </c>
      <c r="K1594" t="s">
        <v>536</v>
      </c>
    </row>
    <row r="1595" spans="1:11" ht="12.75">
      <c r="A1595" s="45">
        <v>94143</v>
      </c>
      <c r="B1595" s="45" t="s">
        <v>1302</v>
      </c>
      <c r="C1595" s="45" t="s">
        <v>1302</v>
      </c>
      <c r="D1595" s="45"/>
      <c r="E1595" s="45">
        <v>6180</v>
      </c>
      <c r="F1595">
        <v>5</v>
      </c>
      <c r="G1595" t="s">
        <v>532</v>
      </c>
      <c r="H1595" t="s">
        <v>532</v>
      </c>
      <c r="I1595" t="s">
        <v>1103</v>
      </c>
      <c r="J1595" t="s">
        <v>1303</v>
      </c>
      <c r="K1595" t="s">
        <v>536</v>
      </c>
    </row>
    <row r="1596" spans="1:11" ht="12.75">
      <c r="A1596" s="45">
        <v>94144</v>
      </c>
      <c r="B1596" s="45" t="s">
        <v>1302</v>
      </c>
      <c r="C1596" s="45" t="s">
        <v>1302</v>
      </c>
      <c r="D1596" s="45"/>
      <c r="E1596" s="45">
        <v>6180</v>
      </c>
      <c r="F1596">
        <v>5</v>
      </c>
      <c r="G1596" t="s">
        <v>532</v>
      </c>
      <c r="H1596" t="s">
        <v>532</v>
      </c>
      <c r="I1596" t="s">
        <v>1103</v>
      </c>
      <c r="J1596" t="s">
        <v>1303</v>
      </c>
      <c r="K1596" t="s">
        <v>536</v>
      </c>
    </row>
    <row r="1597" spans="1:11" ht="12.75">
      <c r="A1597" s="45">
        <v>94145</v>
      </c>
      <c r="B1597" s="45" t="s">
        <v>1302</v>
      </c>
      <c r="C1597" s="45" t="s">
        <v>1302</v>
      </c>
      <c r="D1597" s="45"/>
      <c r="E1597" s="45">
        <v>6180</v>
      </c>
      <c r="F1597">
        <v>5</v>
      </c>
      <c r="G1597" t="s">
        <v>532</v>
      </c>
      <c r="H1597" t="s">
        <v>532</v>
      </c>
      <c r="I1597" t="s">
        <v>1103</v>
      </c>
      <c r="J1597" t="s">
        <v>1303</v>
      </c>
      <c r="K1597" t="s">
        <v>536</v>
      </c>
    </row>
    <row r="1598" spans="1:11" ht="12.75">
      <c r="A1598" s="45">
        <v>94146</v>
      </c>
      <c r="B1598" s="45" t="s">
        <v>1302</v>
      </c>
      <c r="C1598" s="45" t="s">
        <v>1302</v>
      </c>
      <c r="D1598" s="45"/>
      <c r="E1598" s="45">
        <v>6180</v>
      </c>
      <c r="F1598">
        <v>5</v>
      </c>
      <c r="G1598" t="s">
        <v>532</v>
      </c>
      <c r="H1598" t="s">
        <v>532</v>
      </c>
      <c r="I1598" t="s">
        <v>1103</v>
      </c>
      <c r="J1598" t="s">
        <v>1303</v>
      </c>
      <c r="K1598" t="s">
        <v>536</v>
      </c>
    </row>
    <row r="1599" spans="1:11" ht="12.75">
      <c r="A1599" s="45">
        <v>94147</v>
      </c>
      <c r="B1599" s="45" t="s">
        <v>1302</v>
      </c>
      <c r="C1599" s="45" t="s">
        <v>1302</v>
      </c>
      <c r="D1599" s="45"/>
      <c r="E1599" s="45">
        <v>6180</v>
      </c>
      <c r="F1599">
        <v>5</v>
      </c>
      <c r="G1599" t="s">
        <v>532</v>
      </c>
      <c r="H1599" t="s">
        <v>532</v>
      </c>
      <c r="I1599" t="s">
        <v>1103</v>
      </c>
      <c r="J1599" t="s">
        <v>1303</v>
      </c>
      <c r="K1599" t="s">
        <v>536</v>
      </c>
    </row>
    <row r="1600" spans="1:11" ht="12.75">
      <c r="A1600" s="45">
        <v>94150</v>
      </c>
      <c r="B1600" s="45" t="s">
        <v>1302</v>
      </c>
      <c r="C1600" s="45" t="s">
        <v>1302</v>
      </c>
      <c r="D1600" s="45"/>
      <c r="E1600" s="45">
        <v>6180</v>
      </c>
      <c r="F1600">
        <v>5</v>
      </c>
      <c r="G1600" t="s">
        <v>532</v>
      </c>
      <c r="H1600" t="s">
        <v>532</v>
      </c>
      <c r="I1600" t="s">
        <v>1103</v>
      </c>
      <c r="J1600" t="s">
        <v>1303</v>
      </c>
      <c r="K1600" t="s">
        <v>536</v>
      </c>
    </row>
    <row r="1601" spans="1:11" ht="12.75">
      <c r="A1601" s="45">
        <v>94151</v>
      </c>
      <c r="B1601" s="45" t="s">
        <v>1302</v>
      </c>
      <c r="C1601" s="45" t="s">
        <v>1302</v>
      </c>
      <c r="D1601" s="45"/>
      <c r="E1601" s="45">
        <v>6180</v>
      </c>
      <c r="F1601">
        <v>5</v>
      </c>
      <c r="G1601" t="s">
        <v>532</v>
      </c>
      <c r="H1601" t="s">
        <v>532</v>
      </c>
      <c r="I1601" t="s">
        <v>1103</v>
      </c>
      <c r="J1601" t="s">
        <v>1303</v>
      </c>
      <c r="K1601" t="s">
        <v>564</v>
      </c>
    </row>
    <row r="1602" spans="1:11" ht="12.75">
      <c r="A1602" s="45">
        <v>94152</v>
      </c>
      <c r="B1602" s="45" t="s">
        <v>1302</v>
      </c>
      <c r="C1602" s="45" t="s">
        <v>1302</v>
      </c>
      <c r="D1602" s="45"/>
      <c r="E1602" s="45">
        <v>6180</v>
      </c>
      <c r="F1602">
        <v>5</v>
      </c>
      <c r="G1602" t="s">
        <v>532</v>
      </c>
      <c r="H1602" t="s">
        <v>532</v>
      </c>
      <c r="I1602" t="s">
        <v>1103</v>
      </c>
      <c r="J1602" t="s">
        <v>1303</v>
      </c>
      <c r="K1602" t="s">
        <v>536</v>
      </c>
    </row>
    <row r="1603" spans="1:11" ht="12.75">
      <c r="A1603" s="45">
        <v>94153</v>
      </c>
      <c r="B1603" s="45" t="s">
        <v>1302</v>
      </c>
      <c r="C1603" s="45" t="s">
        <v>1302</v>
      </c>
      <c r="D1603" s="45"/>
      <c r="E1603" s="45">
        <v>6180</v>
      </c>
      <c r="F1603">
        <v>5</v>
      </c>
      <c r="G1603" t="s">
        <v>532</v>
      </c>
      <c r="H1603" t="s">
        <v>532</v>
      </c>
      <c r="I1603" t="s">
        <v>1103</v>
      </c>
      <c r="J1603" t="s">
        <v>1303</v>
      </c>
      <c r="K1603" t="s">
        <v>536</v>
      </c>
    </row>
    <row r="1604" spans="1:11" ht="12.75">
      <c r="A1604" s="45">
        <v>94154</v>
      </c>
      <c r="B1604" s="45" t="s">
        <v>1302</v>
      </c>
      <c r="C1604" s="45" t="s">
        <v>1302</v>
      </c>
      <c r="D1604" s="45"/>
      <c r="E1604" s="45">
        <v>6180</v>
      </c>
      <c r="F1604">
        <v>5</v>
      </c>
      <c r="G1604" t="s">
        <v>532</v>
      </c>
      <c r="H1604" t="s">
        <v>532</v>
      </c>
      <c r="I1604" t="s">
        <v>1103</v>
      </c>
      <c r="J1604" t="s">
        <v>1303</v>
      </c>
      <c r="K1604" t="s">
        <v>536</v>
      </c>
    </row>
    <row r="1605" spans="1:11" ht="12.75">
      <c r="A1605" s="45">
        <v>94155</v>
      </c>
      <c r="B1605" s="45" t="s">
        <v>1302</v>
      </c>
      <c r="C1605" s="45" t="s">
        <v>1302</v>
      </c>
      <c r="D1605" s="45"/>
      <c r="E1605" s="45">
        <v>6180</v>
      </c>
      <c r="F1605">
        <v>5</v>
      </c>
      <c r="G1605" t="s">
        <v>532</v>
      </c>
      <c r="H1605" t="s">
        <v>532</v>
      </c>
      <c r="I1605" t="s">
        <v>1103</v>
      </c>
      <c r="J1605" t="s">
        <v>1303</v>
      </c>
      <c r="K1605" t="s">
        <v>536</v>
      </c>
    </row>
    <row r="1606" spans="1:11" ht="12.75">
      <c r="A1606" s="45">
        <v>94156</v>
      </c>
      <c r="B1606" s="45" t="s">
        <v>1302</v>
      </c>
      <c r="C1606" s="45" t="s">
        <v>1302</v>
      </c>
      <c r="D1606" s="45"/>
      <c r="E1606" s="45">
        <v>6180</v>
      </c>
      <c r="F1606">
        <v>5</v>
      </c>
      <c r="G1606" t="s">
        <v>532</v>
      </c>
      <c r="H1606" t="s">
        <v>532</v>
      </c>
      <c r="I1606" t="s">
        <v>1103</v>
      </c>
      <c r="J1606" t="s">
        <v>1303</v>
      </c>
      <c r="K1606" t="s">
        <v>536</v>
      </c>
    </row>
    <row r="1607" spans="1:11" ht="12.75">
      <c r="A1607" s="45">
        <v>94157</v>
      </c>
      <c r="B1607" s="45" t="s">
        <v>1302</v>
      </c>
      <c r="C1607" s="45" t="s">
        <v>1302</v>
      </c>
      <c r="D1607" s="45"/>
      <c r="E1607" s="45">
        <v>6180</v>
      </c>
      <c r="F1607">
        <v>5</v>
      </c>
      <c r="G1607" t="s">
        <v>532</v>
      </c>
      <c r="H1607" t="s">
        <v>532</v>
      </c>
      <c r="I1607" t="s">
        <v>1103</v>
      </c>
      <c r="J1607" t="s">
        <v>1303</v>
      </c>
      <c r="K1607" t="s">
        <v>536</v>
      </c>
    </row>
    <row r="1608" spans="1:11" ht="12.75">
      <c r="A1608" s="45">
        <v>94159</v>
      </c>
      <c r="B1608" s="45" t="s">
        <v>1302</v>
      </c>
      <c r="C1608" s="45" t="s">
        <v>1302</v>
      </c>
      <c r="D1608" s="45"/>
      <c r="E1608" s="45">
        <v>6180</v>
      </c>
      <c r="F1608">
        <v>5</v>
      </c>
      <c r="G1608" t="s">
        <v>532</v>
      </c>
      <c r="H1608" t="s">
        <v>532</v>
      </c>
      <c r="I1608" t="s">
        <v>1103</v>
      </c>
      <c r="J1608" t="s">
        <v>1303</v>
      </c>
      <c r="K1608" t="s">
        <v>536</v>
      </c>
    </row>
    <row r="1609" spans="1:11" ht="12.75">
      <c r="A1609" s="45">
        <v>94160</v>
      </c>
      <c r="B1609" s="45" t="s">
        <v>1302</v>
      </c>
      <c r="C1609" s="45" t="s">
        <v>1302</v>
      </c>
      <c r="D1609" s="45"/>
      <c r="E1609" s="45">
        <v>6180</v>
      </c>
      <c r="F1609">
        <v>5</v>
      </c>
      <c r="G1609" t="s">
        <v>532</v>
      </c>
      <c r="H1609" t="s">
        <v>532</v>
      </c>
      <c r="I1609" t="s">
        <v>1103</v>
      </c>
      <c r="J1609" t="s">
        <v>1303</v>
      </c>
      <c r="K1609" t="s">
        <v>536</v>
      </c>
    </row>
    <row r="1610" spans="1:11" ht="12.75">
      <c r="A1610" s="45">
        <v>94161</v>
      </c>
      <c r="B1610" s="45" t="s">
        <v>1302</v>
      </c>
      <c r="C1610" s="45" t="s">
        <v>1302</v>
      </c>
      <c r="D1610" s="45"/>
      <c r="E1610" s="45">
        <v>6180</v>
      </c>
      <c r="F1610">
        <v>5</v>
      </c>
      <c r="G1610" t="s">
        <v>532</v>
      </c>
      <c r="H1610" t="s">
        <v>532</v>
      </c>
      <c r="I1610" t="s">
        <v>1103</v>
      </c>
      <c r="J1610" t="s">
        <v>1303</v>
      </c>
      <c r="K1610" t="s">
        <v>536</v>
      </c>
    </row>
    <row r="1611" spans="1:11" ht="12.75">
      <c r="A1611" s="45">
        <v>94162</v>
      </c>
      <c r="B1611" s="45" t="s">
        <v>1302</v>
      </c>
      <c r="C1611" s="45" t="s">
        <v>1302</v>
      </c>
      <c r="D1611" s="45"/>
      <c r="E1611" s="45">
        <v>6180</v>
      </c>
      <c r="F1611">
        <v>5</v>
      </c>
      <c r="G1611" t="s">
        <v>532</v>
      </c>
      <c r="H1611" t="s">
        <v>532</v>
      </c>
      <c r="I1611" t="s">
        <v>1103</v>
      </c>
      <c r="J1611" t="s">
        <v>1303</v>
      </c>
      <c r="K1611" t="s">
        <v>536</v>
      </c>
    </row>
    <row r="1612" spans="1:11" ht="12.75">
      <c r="A1612" s="45">
        <v>94163</v>
      </c>
      <c r="B1612" s="45" t="s">
        <v>1302</v>
      </c>
      <c r="C1612" s="45" t="s">
        <v>1302</v>
      </c>
      <c r="D1612" s="45"/>
      <c r="E1612" s="45">
        <v>6180</v>
      </c>
      <c r="F1612">
        <v>5</v>
      </c>
      <c r="G1612" t="s">
        <v>532</v>
      </c>
      <c r="H1612" t="s">
        <v>532</v>
      </c>
      <c r="I1612" t="s">
        <v>1103</v>
      </c>
      <c r="J1612" t="s">
        <v>1303</v>
      </c>
      <c r="K1612" t="s">
        <v>536</v>
      </c>
    </row>
    <row r="1613" spans="1:11" ht="12.75">
      <c r="A1613" s="45">
        <v>94164</v>
      </c>
      <c r="B1613" s="45" t="s">
        <v>1302</v>
      </c>
      <c r="C1613" s="45" t="s">
        <v>1302</v>
      </c>
      <c r="D1613" s="45"/>
      <c r="E1613" s="45">
        <v>6180</v>
      </c>
      <c r="F1613">
        <v>5</v>
      </c>
      <c r="G1613" t="s">
        <v>532</v>
      </c>
      <c r="H1613" t="s">
        <v>532</v>
      </c>
      <c r="I1613" t="s">
        <v>1103</v>
      </c>
      <c r="J1613" t="s">
        <v>1303</v>
      </c>
      <c r="K1613" t="s">
        <v>536</v>
      </c>
    </row>
    <row r="1614" spans="1:11" ht="12.75">
      <c r="A1614" s="45">
        <v>94165</v>
      </c>
      <c r="B1614" s="45" t="s">
        <v>1302</v>
      </c>
      <c r="C1614" s="45" t="s">
        <v>1302</v>
      </c>
      <c r="D1614" s="45"/>
      <c r="E1614" s="45">
        <v>6180</v>
      </c>
      <c r="F1614">
        <v>5</v>
      </c>
      <c r="G1614" t="s">
        <v>532</v>
      </c>
      <c r="H1614" t="s">
        <v>532</v>
      </c>
      <c r="I1614" t="s">
        <v>1103</v>
      </c>
      <c r="J1614" t="s">
        <v>1303</v>
      </c>
      <c r="K1614" t="s">
        <v>536</v>
      </c>
    </row>
    <row r="1615" spans="1:11" ht="12.75">
      <c r="A1615" s="45">
        <v>94166</v>
      </c>
      <c r="B1615" s="45" t="s">
        <v>1302</v>
      </c>
      <c r="C1615" s="45" t="s">
        <v>1302</v>
      </c>
      <c r="D1615" s="45"/>
      <c r="E1615" s="45">
        <v>6180</v>
      </c>
      <c r="F1615">
        <v>5</v>
      </c>
      <c r="G1615" t="s">
        <v>532</v>
      </c>
      <c r="H1615" t="s">
        <v>532</v>
      </c>
      <c r="I1615" t="s">
        <v>1103</v>
      </c>
      <c r="J1615" t="s">
        <v>1303</v>
      </c>
      <c r="K1615" t="s">
        <v>536</v>
      </c>
    </row>
    <row r="1616" spans="1:11" ht="12.75">
      <c r="A1616" s="45">
        <v>94167</v>
      </c>
      <c r="B1616" s="45" t="s">
        <v>1302</v>
      </c>
      <c r="C1616" s="45" t="s">
        <v>1302</v>
      </c>
      <c r="D1616" s="45"/>
      <c r="E1616" s="45">
        <v>6180</v>
      </c>
      <c r="F1616">
        <v>5</v>
      </c>
      <c r="G1616" t="s">
        <v>532</v>
      </c>
      <c r="H1616" t="s">
        <v>532</v>
      </c>
      <c r="I1616" t="s">
        <v>1103</v>
      </c>
      <c r="J1616" t="s">
        <v>1303</v>
      </c>
      <c r="K1616" t="s">
        <v>536</v>
      </c>
    </row>
    <row r="1617" spans="1:11" ht="12.75">
      <c r="A1617" s="45">
        <v>94168</v>
      </c>
      <c r="B1617" s="45" t="s">
        <v>1302</v>
      </c>
      <c r="C1617" s="45" t="s">
        <v>1302</v>
      </c>
      <c r="D1617" s="45"/>
      <c r="E1617" s="45">
        <v>6180</v>
      </c>
      <c r="F1617">
        <v>5</v>
      </c>
      <c r="G1617" t="s">
        <v>532</v>
      </c>
      <c r="H1617" t="s">
        <v>532</v>
      </c>
      <c r="I1617" t="s">
        <v>1103</v>
      </c>
      <c r="J1617" t="s">
        <v>1303</v>
      </c>
      <c r="K1617" t="s">
        <v>536</v>
      </c>
    </row>
    <row r="1618" spans="1:11" ht="12.75">
      <c r="A1618" s="45">
        <v>94169</v>
      </c>
      <c r="B1618" s="45" t="s">
        <v>1302</v>
      </c>
      <c r="C1618" s="45" t="s">
        <v>1302</v>
      </c>
      <c r="D1618" s="45"/>
      <c r="E1618" s="45">
        <v>6180</v>
      </c>
      <c r="F1618">
        <v>5</v>
      </c>
      <c r="G1618" t="s">
        <v>532</v>
      </c>
      <c r="H1618" t="s">
        <v>532</v>
      </c>
      <c r="I1618" t="s">
        <v>1103</v>
      </c>
      <c r="J1618" t="s">
        <v>1303</v>
      </c>
      <c r="K1618" t="s">
        <v>536</v>
      </c>
    </row>
    <row r="1619" spans="1:11" ht="12.75">
      <c r="A1619" s="45">
        <v>94170</v>
      </c>
      <c r="B1619" s="45" t="s">
        <v>1302</v>
      </c>
      <c r="C1619" s="45" t="s">
        <v>1302</v>
      </c>
      <c r="D1619" s="45"/>
      <c r="E1619" s="45">
        <v>6180</v>
      </c>
      <c r="F1619">
        <v>5</v>
      </c>
      <c r="G1619" t="s">
        <v>532</v>
      </c>
      <c r="H1619" t="s">
        <v>532</v>
      </c>
      <c r="I1619" t="s">
        <v>1103</v>
      </c>
      <c r="J1619" t="s">
        <v>1303</v>
      </c>
      <c r="K1619" t="s">
        <v>536</v>
      </c>
    </row>
    <row r="1620" spans="1:11" ht="12.75">
      <c r="A1620" s="45">
        <v>94171</v>
      </c>
      <c r="B1620" s="45" t="s">
        <v>1302</v>
      </c>
      <c r="C1620" s="45" t="s">
        <v>1302</v>
      </c>
      <c r="D1620" s="45"/>
      <c r="E1620" s="45">
        <v>6180</v>
      </c>
      <c r="F1620">
        <v>5</v>
      </c>
      <c r="G1620" t="s">
        <v>532</v>
      </c>
      <c r="H1620" t="s">
        <v>532</v>
      </c>
      <c r="I1620" t="s">
        <v>1103</v>
      </c>
      <c r="J1620" t="s">
        <v>1303</v>
      </c>
      <c r="K1620" t="s">
        <v>536</v>
      </c>
    </row>
    <row r="1621" spans="1:11" ht="12.75">
      <c r="A1621" s="45">
        <v>94172</v>
      </c>
      <c r="B1621" s="45" t="s">
        <v>1302</v>
      </c>
      <c r="C1621" s="45" t="s">
        <v>1302</v>
      </c>
      <c r="D1621" s="45"/>
      <c r="E1621" s="45">
        <v>6180</v>
      </c>
      <c r="F1621">
        <v>5</v>
      </c>
      <c r="G1621" t="s">
        <v>532</v>
      </c>
      <c r="H1621" t="s">
        <v>532</v>
      </c>
      <c r="I1621" t="s">
        <v>1103</v>
      </c>
      <c r="J1621" t="s">
        <v>1303</v>
      </c>
      <c r="K1621" t="s">
        <v>536</v>
      </c>
    </row>
    <row r="1622" spans="1:11" ht="12.75">
      <c r="A1622" s="45">
        <v>94175</v>
      </c>
      <c r="B1622" s="45" t="s">
        <v>1302</v>
      </c>
      <c r="C1622" s="45" t="s">
        <v>1302</v>
      </c>
      <c r="D1622" s="45"/>
      <c r="E1622" s="45">
        <v>6180</v>
      </c>
      <c r="F1622">
        <v>5</v>
      </c>
      <c r="G1622" t="s">
        <v>532</v>
      </c>
      <c r="H1622" t="s">
        <v>532</v>
      </c>
      <c r="I1622" t="s">
        <v>1103</v>
      </c>
      <c r="J1622" t="s">
        <v>1303</v>
      </c>
      <c r="K1622" t="s">
        <v>536</v>
      </c>
    </row>
    <row r="1623" spans="1:11" ht="12.75">
      <c r="A1623" s="45">
        <v>94177</v>
      </c>
      <c r="B1623" s="45" t="s">
        <v>1302</v>
      </c>
      <c r="C1623" s="45" t="s">
        <v>1302</v>
      </c>
      <c r="D1623" s="45"/>
      <c r="E1623" s="45">
        <v>6180</v>
      </c>
      <c r="F1623">
        <v>5</v>
      </c>
      <c r="G1623" t="s">
        <v>532</v>
      </c>
      <c r="H1623" t="s">
        <v>532</v>
      </c>
      <c r="I1623" t="s">
        <v>1103</v>
      </c>
      <c r="J1623" t="s">
        <v>1303</v>
      </c>
      <c r="K1623" t="s">
        <v>536</v>
      </c>
    </row>
    <row r="1624" spans="1:11" ht="12.75">
      <c r="A1624" s="45">
        <v>94188</v>
      </c>
      <c r="B1624" s="45" t="s">
        <v>1302</v>
      </c>
      <c r="C1624" s="45" t="s">
        <v>1302</v>
      </c>
      <c r="D1624" s="45"/>
      <c r="E1624" s="45">
        <v>6180</v>
      </c>
      <c r="F1624">
        <v>5</v>
      </c>
      <c r="G1624" t="s">
        <v>532</v>
      </c>
      <c r="H1624" t="s">
        <v>532</v>
      </c>
      <c r="I1624" t="s">
        <v>1103</v>
      </c>
      <c r="J1624" t="s">
        <v>1303</v>
      </c>
      <c r="K1624" t="s">
        <v>536</v>
      </c>
    </row>
    <row r="1625" spans="1:11" ht="12.75">
      <c r="A1625" s="45">
        <v>94203</v>
      </c>
      <c r="B1625" s="45" t="s">
        <v>793</v>
      </c>
      <c r="C1625" s="45" t="s">
        <v>793</v>
      </c>
      <c r="D1625" s="45"/>
      <c r="E1625" s="45">
        <v>6180</v>
      </c>
      <c r="F1625">
        <v>6</v>
      </c>
      <c r="G1625" t="s">
        <v>778</v>
      </c>
      <c r="H1625" t="s">
        <v>532</v>
      </c>
      <c r="I1625" t="s">
        <v>578</v>
      </c>
      <c r="J1625" t="s">
        <v>794</v>
      </c>
      <c r="K1625" t="s">
        <v>536</v>
      </c>
    </row>
    <row r="1626" spans="1:11" ht="12.75">
      <c r="A1626" s="45">
        <v>94204</v>
      </c>
      <c r="B1626" s="45" t="s">
        <v>793</v>
      </c>
      <c r="C1626" s="45" t="s">
        <v>793</v>
      </c>
      <c r="D1626" s="45"/>
      <c r="E1626" s="45">
        <v>6180</v>
      </c>
      <c r="F1626">
        <v>6</v>
      </c>
      <c r="G1626" t="s">
        <v>778</v>
      </c>
      <c r="H1626" t="s">
        <v>532</v>
      </c>
      <c r="I1626" t="s">
        <v>578</v>
      </c>
      <c r="J1626" t="s">
        <v>794</v>
      </c>
      <c r="K1626" t="s">
        <v>536</v>
      </c>
    </row>
    <row r="1627" spans="1:11" ht="12.75">
      <c r="A1627" s="45">
        <v>94205</v>
      </c>
      <c r="B1627" s="45" t="s">
        <v>793</v>
      </c>
      <c r="C1627" s="45" t="s">
        <v>793</v>
      </c>
      <c r="D1627" s="45"/>
      <c r="E1627" s="45">
        <v>6180</v>
      </c>
      <c r="F1627">
        <v>6</v>
      </c>
      <c r="G1627" t="s">
        <v>778</v>
      </c>
      <c r="H1627" t="s">
        <v>532</v>
      </c>
      <c r="I1627" t="s">
        <v>578</v>
      </c>
      <c r="J1627" t="s">
        <v>794</v>
      </c>
      <c r="K1627" t="s">
        <v>536</v>
      </c>
    </row>
    <row r="1628" spans="1:11" ht="12.75">
      <c r="A1628" s="45">
        <v>94206</v>
      </c>
      <c r="B1628" s="45" t="s">
        <v>793</v>
      </c>
      <c r="C1628" s="45" t="s">
        <v>793</v>
      </c>
      <c r="D1628" s="45"/>
      <c r="E1628" s="45">
        <v>6180</v>
      </c>
      <c r="F1628">
        <v>6</v>
      </c>
      <c r="G1628" t="s">
        <v>778</v>
      </c>
      <c r="H1628" t="s">
        <v>532</v>
      </c>
      <c r="I1628" t="s">
        <v>578</v>
      </c>
      <c r="J1628" t="s">
        <v>794</v>
      </c>
      <c r="K1628" t="s">
        <v>536</v>
      </c>
    </row>
    <row r="1629" spans="1:11" ht="12.75">
      <c r="A1629" s="45">
        <v>94207</v>
      </c>
      <c r="B1629" s="45" t="s">
        <v>793</v>
      </c>
      <c r="C1629" s="45" t="s">
        <v>793</v>
      </c>
      <c r="D1629" s="45"/>
      <c r="E1629" s="45">
        <v>6180</v>
      </c>
      <c r="F1629">
        <v>6</v>
      </c>
      <c r="G1629" t="s">
        <v>778</v>
      </c>
      <c r="H1629" t="s">
        <v>532</v>
      </c>
      <c r="I1629" t="s">
        <v>578</v>
      </c>
      <c r="J1629" t="s">
        <v>794</v>
      </c>
      <c r="K1629" t="s">
        <v>536</v>
      </c>
    </row>
    <row r="1630" spans="1:11" ht="12.75">
      <c r="A1630" s="45">
        <v>94208</v>
      </c>
      <c r="B1630" s="45" t="s">
        <v>793</v>
      </c>
      <c r="C1630" s="45" t="s">
        <v>793</v>
      </c>
      <c r="D1630" s="45"/>
      <c r="E1630" s="45">
        <v>6180</v>
      </c>
      <c r="F1630">
        <v>6</v>
      </c>
      <c r="G1630" t="s">
        <v>778</v>
      </c>
      <c r="H1630" t="s">
        <v>532</v>
      </c>
      <c r="I1630" t="s">
        <v>578</v>
      </c>
      <c r="J1630" t="s">
        <v>794</v>
      </c>
      <c r="K1630" t="s">
        <v>536</v>
      </c>
    </row>
    <row r="1631" spans="1:11" ht="12.75">
      <c r="A1631" s="45">
        <v>94209</v>
      </c>
      <c r="B1631" s="45" t="s">
        <v>793</v>
      </c>
      <c r="C1631" s="45" t="s">
        <v>793</v>
      </c>
      <c r="D1631" s="45"/>
      <c r="E1631" s="45">
        <v>6180</v>
      </c>
      <c r="F1631">
        <v>6</v>
      </c>
      <c r="G1631" t="s">
        <v>778</v>
      </c>
      <c r="H1631" t="s">
        <v>532</v>
      </c>
      <c r="I1631" t="s">
        <v>578</v>
      </c>
      <c r="J1631" t="s">
        <v>794</v>
      </c>
      <c r="K1631" t="s">
        <v>536</v>
      </c>
    </row>
    <row r="1632" spans="1:11" ht="12.75">
      <c r="A1632" s="45">
        <v>94211</v>
      </c>
      <c r="B1632" s="45" t="s">
        <v>793</v>
      </c>
      <c r="C1632" s="45" t="s">
        <v>793</v>
      </c>
      <c r="D1632" s="45"/>
      <c r="E1632" s="45">
        <v>6180</v>
      </c>
      <c r="F1632">
        <v>6</v>
      </c>
      <c r="G1632" t="s">
        <v>778</v>
      </c>
      <c r="H1632" t="s">
        <v>532</v>
      </c>
      <c r="I1632" t="s">
        <v>578</v>
      </c>
      <c r="J1632" t="s">
        <v>794</v>
      </c>
      <c r="K1632" t="s">
        <v>536</v>
      </c>
    </row>
    <row r="1633" spans="1:11" ht="12.75">
      <c r="A1633" s="45">
        <v>94229</v>
      </c>
      <c r="B1633" s="45" t="s">
        <v>793</v>
      </c>
      <c r="C1633" s="45" t="s">
        <v>793</v>
      </c>
      <c r="D1633" s="45"/>
      <c r="E1633" s="45">
        <v>6180</v>
      </c>
      <c r="F1633">
        <v>6</v>
      </c>
      <c r="G1633" t="s">
        <v>778</v>
      </c>
      <c r="H1633" t="s">
        <v>532</v>
      </c>
      <c r="I1633" t="s">
        <v>578</v>
      </c>
      <c r="J1633" t="s">
        <v>794</v>
      </c>
      <c r="K1633" t="s">
        <v>536</v>
      </c>
    </row>
    <row r="1634" spans="1:11" ht="12.75">
      <c r="A1634" s="45">
        <v>94230</v>
      </c>
      <c r="B1634" s="45" t="s">
        <v>793</v>
      </c>
      <c r="C1634" s="45" t="s">
        <v>793</v>
      </c>
      <c r="D1634" s="45"/>
      <c r="E1634" s="45">
        <v>6180</v>
      </c>
      <c r="F1634">
        <v>6</v>
      </c>
      <c r="G1634" t="s">
        <v>778</v>
      </c>
      <c r="H1634" t="s">
        <v>532</v>
      </c>
      <c r="I1634" t="s">
        <v>578</v>
      </c>
      <c r="J1634" t="s">
        <v>794</v>
      </c>
      <c r="K1634" t="s">
        <v>536</v>
      </c>
    </row>
    <row r="1635" spans="1:11" ht="12.75">
      <c r="A1635" s="45">
        <v>94232</v>
      </c>
      <c r="B1635" s="45" t="s">
        <v>793</v>
      </c>
      <c r="C1635" s="45" t="s">
        <v>793</v>
      </c>
      <c r="D1635" s="45"/>
      <c r="E1635" s="45">
        <v>6180</v>
      </c>
      <c r="F1635">
        <v>6</v>
      </c>
      <c r="G1635" t="s">
        <v>778</v>
      </c>
      <c r="H1635" t="s">
        <v>532</v>
      </c>
      <c r="I1635" t="s">
        <v>578</v>
      </c>
      <c r="J1635" t="s">
        <v>794</v>
      </c>
      <c r="K1635" t="s">
        <v>536</v>
      </c>
    </row>
    <row r="1636" spans="1:11" ht="12.75">
      <c r="A1636" s="45">
        <v>94234</v>
      </c>
      <c r="B1636" s="45" t="s">
        <v>793</v>
      </c>
      <c r="C1636" s="45" t="s">
        <v>793</v>
      </c>
      <c r="D1636" s="45"/>
      <c r="E1636" s="45">
        <v>6180</v>
      </c>
      <c r="F1636">
        <v>6</v>
      </c>
      <c r="G1636" t="s">
        <v>778</v>
      </c>
      <c r="H1636" t="s">
        <v>532</v>
      </c>
      <c r="I1636" t="s">
        <v>578</v>
      </c>
      <c r="J1636" t="s">
        <v>794</v>
      </c>
      <c r="K1636" t="s">
        <v>536</v>
      </c>
    </row>
    <row r="1637" spans="1:11" ht="12.75">
      <c r="A1637" s="45">
        <v>94235</v>
      </c>
      <c r="B1637" s="45" t="s">
        <v>793</v>
      </c>
      <c r="C1637" s="45" t="s">
        <v>793</v>
      </c>
      <c r="D1637" s="45"/>
      <c r="E1637" s="45">
        <v>6180</v>
      </c>
      <c r="F1637">
        <v>6</v>
      </c>
      <c r="G1637" t="s">
        <v>778</v>
      </c>
      <c r="H1637" t="s">
        <v>532</v>
      </c>
      <c r="I1637" t="s">
        <v>578</v>
      </c>
      <c r="J1637" t="s">
        <v>794</v>
      </c>
      <c r="K1637" t="s">
        <v>536</v>
      </c>
    </row>
    <row r="1638" spans="1:11" ht="12.75">
      <c r="A1638" s="45">
        <v>94236</v>
      </c>
      <c r="B1638" s="45" t="s">
        <v>793</v>
      </c>
      <c r="C1638" s="45" t="s">
        <v>793</v>
      </c>
      <c r="D1638" s="45"/>
      <c r="E1638" s="45">
        <v>6180</v>
      </c>
      <c r="F1638">
        <v>6</v>
      </c>
      <c r="G1638" t="s">
        <v>778</v>
      </c>
      <c r="H1638" t="s">
        <v>532</v>
      </c>
      <c r="I1638" t="s">
        <v>578</v>
      </c>
      <c r="J1638" t="s">
        <v>794</v>
      </c>
      <c r="K1638" t="s">
        <v>536</v>
      </c>
    </row>
    <row r="1639" spans="1:11" ht="12.75">
      <c r="A1639" s="45">
        <v>94237</v>
      </c>
      <c r="B1639" s="45" t="s">
        <v>793</v>
      </c>
      <c r="C1639" s="45" t="s">
        <v>793</v>
      </c>
      <c r="D1639" s="45"/>
      <c r="E1639" s="45">
        <v>6180</v>
      </c>
      <c r="F1639">
        <v>6</v>
      </c>
      <c r="G1639" t="s">
        <v>778</v>
      </c>
      <c r="H1639" t="s">
        <v>532</v>
      </c>
      <c r="I1639" t="s">
        <v>578</v>
      </c>
      <c r="J1639" t="s">
        <v>794</v>
      </c>
      <c r="K1639" t="s">
        <v>536</v>
      </c>
    </row>
    <row r="1640" spans="1:11" ht="12.75">
      <c r="A1640" s="45">
        <v>94239</v>
      </c>
      <c r="B1640" s="45" t="s">
        <v>793</v>
      </c>
      <c r="C1640" s="45" t="s">
        <v>793</v>
      </c>
      <c r="D1640" s="45"/>
      <c r="E1640" s="45">
        <v>6180</v>
      </c>
      <c r="F1640">
        <v>6</v>
      </c>
      <c r="G1640" t="s">
        <v>778</v>
      </c>
      <c r="H1640" t="s">
        <v>532</v>
      </c>
      <c r="I1640" t="s">
        <v>578</v>
      </c>
      <c r="J1640" t="s">
        <v>794</v>
      </c>
      <c r="K1640" t="s">
        <v>536</v>
      </c>
    </row>
    <row r="1641" spans="1:11" ht="12.75">
      <c r="A1641" s="45">
        <v>94240</v>
      </c>
      <c r="B1641" s="45" t="s">
        <v>793</v>
      </c>
      <c r="C1641" s="45" t="s">
        <v>793</v>
      </c>
      <c r="D1641" s="45"/>
      <c r="E1641" s="45">
        <v>6180</v>
      </c>
      <c r="F1641">
        <v>6</v>
      </c>
      <c r="G1641" t="s">
        <v>778</v>
      </c>
      <c r="H1641" t="s">
        <v>532</v>
      </c>
      <c r="I1641" t="s">
        <v>578</v>
      </c>
      <c r="J1641" t="s">
        <v>794</v>
      </c>
      <c r="K1641" t="s">
        <v>536</v>
      </c>
    </row>
    <row r="1642" spans="1:11" ht="12.75">
      <c r="A1642" s="45">
        <v>94243</v>
      </c>
      <c r="B1642" s="45" t="s">
        <v>793</v>
      </c>
      <c r="C1642" s="45" t="s">
        <v>793</v>
      </c>
      <c r="D1642" s="45"/>
      <c r="E1642" s="45">
        <v>6180</v>
      </c>
      <c r="F1642">
        <v>6</v>
      </c>
      <c r="G1642" t="s">
        <v>778</v>
      </c>
      <c r="H1642" t="s">
        <v>532</v>
      </c>
      <c r="I1642" t="s">
        <v>578</v>
      </c>
      <c r="J1642" t="s">
        <v>794</v>
      </c>
      <c r="K1642" t="s">
        <v>536</v>
      </c>
    </row>
    <row r="1643" spans="1:11" ht="12.75">
      <c r="A1643" s="45">
        <v>94244</v>
      </c>
      <c r="B1643" s="45" t="s">
        <v>793</v>
      </c>
      <c r="C1643" s="45" t="s">
        <v>793</v>
      </c>
      <c r="D1643" s="45"/>
      <c r="E1643" s="45">
        <v>6180</v>
      </c>
      <c r="F1643">
        <v>6</v>
      </c>
      <c r="G1643" t="s">
        <v>778</v>
      </c>
      <c r="H1643" t="s">
        <v>532</v>
      </c>
      <c r="I1643" t="s">
        <v>578</v>
      </c>
      <c r="J1643" t="s">
        <v>794</v>
      </c>
      <c r="K1643" t="s">
        <v>536</v>
      </c>
    </row>
    <row r="1644" spans="1:11" ht="12.75">
      <c r="A1644" s="45">
        <v>94245</v>
      </c>
      <c r="B1644" s="45" t="s">
        <v>793</v>
      </c>
      <c r="C1644" s="45" t="s">
        <v>793</v>
      </c>
      <c r="D1644" s="45"/>
      <c r="E1644" s="45">
        <v>6180</v>
      </c>
      <c r="F1644">
        <v>6</v>
      </c>
      <c r="G1644" t="s">
        <v>778</v>
      </c>
      <c r="H1644" t="s">
        <v>532</v>
      </c>
      <c r="I1644" t="s">
        <v>578</v>
      </c>
      <c r="J1644" t="s">
        <v>794</v>
      </c>
      <c r="K1644" t="s">
        <v>536</v>
      </c>
    </row>
    <row r="1645" spans="1:11" ht="12.75">
      <c r="A1645" s="45">
        <v>94246</v>
      </c>
      <c r="B1645" s="45" t="s">
        <v>793</v>
      </c>
      <c r="C1645" s="45" t="s">
        <v>793</v>
      </c>
      <c r="D1645" s="45"/>
      <c r="E1645" s="45">
        <v>6180</v>
      </c>
      <c r="F1645">
        <v>6</v>
      </c>
      <c r="G1645" t="s">
        <v>778</v>
      </c>
      <c r="H1645" t="s">
        <v>532</v>
      </c>
      <c r="I1645" t="s">
        <v>578</v>
      </c>
      <c r="J1645" t="s">
        <v>794</v>
      </c>
      <c r="K1645" t="s">
        <v>536</v>
      </c>
    </row>
    <row r="1646" spans="1:11" ht="12.75">
      <c r="A1646" s="45">
        <v>94247</v>
      </c>
      <c r="B1646" s="45" t="s">
        <v>793</v>
      </c>
      <c r="C1646" s="45" t="s">
        <v>793</v>
      </c>
      <c r="D1646" s="45"/>
      <c r="E1646" s="45">
        <v>6180</v>
      </c>
      <c r="F1646">
        <v>6</v>
      </c>
      <c r="G1646" t="s">
        <v>778</v>
      </c>
      <c r="H1646" t="s">
        <v>532</v>
      </c>
      <c r="I1646" t="s">
        <v>578</v>
      </c>
      <c r="J1646" t="s">
        <v>794</v>
      </c>
      <c r="K1646" t="s">
        <v>536</v>
      </c>
    </row>
    <row r="1647" spans="1:11" ht="12.75">
      <c r="A1647" s="45">
        <v>94248</v>
      </c>
      <c r="B1647" s="45" t="s">
        <v>793</v>
      </c>
      <c r="C1647" s="45" t="s">
        <v>793</v>
      </c>
      <c r="D1647" s="45"/>
      <c r="E1647" s="45">
        <v>6180</v>
      </c>
      <c r="F1647">
        <v>6</v>
      </c>
      <c r="G1647" t="s">
        <v>778</v>
      </c>
      <c r="H1647" t="s">
        <v>532</v>
      </c>
      <c r="I1647" t="s">
        <v>578</v>
      </c>
      <c r="J1647" t="s">
        <v>794</v>
      </c>
      <c r="K1647" t="s">
        <v>536</v>
      </c>
    </row>
    <row r="1648" spans="1:11" ht="12.75">
      <c r="A1648" s="45">
        <v>94249</v>
      </c>
      <c r="B1648" s="45" t="s">
        <v>793</v>
      </c>
      <c r="C1648" s="45" t="s">
        <v>793</v>
      </c>
      <c r="D1648" s="45"/>
      <c r="E1648" s="45">
        <v>6180</v>
      </c>
      <c r="F1648">
        <v>6</v>
      </c>
      <c r="G1648" t="s">
        <v>778</v>
      </c>
      <c r="H1648" t="s">
        <v>532</v>
      </c>
      <c r="I1648" t="s">
        <v>578</v>
      </c>
      <c r="J1648" t="s">
        <v>794</v>
      </c>
      <c r="K1648" t="s">
        <v>536</v>
      </c>
    </row>
    <row r="1649" spans="1:11" ht="12.75">
      <c r="A1649" s="45">
        <v>94250</v>
      </c>
      <c r="B1649" s="45" t="s">
        <v>793</v>
      </c>
      <c r="C1649" s="45" t="s">
        <v>793</v>
      </c>
      <c r="D1649" s="45"/>
      <c r="E1649" s="45">
        <v>6180</v>
      </c>
      <c r="F1649">
        <v>6</v>
      </c>
      <c r="G1649" t="s">
        <v>778</v>
      </c>
      <c r="H1649" t="s">
        <v>532</v>
      </c>
      <c r="I1649" t="s">
        <v>578</v>
      </c>
      <c r="J1649" t="s">
        <v>794</v>
      </c>
      <c r="K1649" t="s">
        <v>536</v>
      </c>
    </row>
    <row r="1650" spans="1:11" ht="12.75">
      <c r="A1650" s="45">
        <v>94252</v>
      </c>
      <c r="B1650" s="45" t="s">
        <v>793</v>
      </c>
      <c r="C1650" s="45" t="s">
        <v>793</v>
      </c>
      <c r="D1650" s="45"/>
      <c r="E1650" s="45">
        <v>6180</v>
      </c>
      <c r="F1650">
        <v>6</v>
      </c>
      <c r="G1650" t="s">
        <v>778</v>
      </c>
      <c r="H1650" t="s">
        <v>532</v>
      </c>
      <c r="I1650" t="s">
        <v>578</v>
      </c>
      <c r="J1650" t="s">
        <v>794</v>
      </c>
      <c r="K1650" t="s">
        <v>536</v>
      </c>
    </row>
    <row r="1651" spans="1:11" ht="12.75">
      <c r="A1651" s="45">
        <v>94253</v>
      </c>
      <c r="B1651" s="45" t="s">
        <v>793</v>
      </c>
      <c r="C1651" s="45" t="s">
        <v>793</v>
      </c>
      <c r="D1651" s="45"/>
      <c r="E1651" s="45">
        <v>6180</v>
      </c>
      <c r="F1651">
        <v>6</v>
      </c>
      <c r="G1651" t="s">
        <v>778</v>
      </c>
      <c r="H1651" t="s">
        <v>532</v>
      </c>
      <c r="I1651" t="s">
        <v>578</v>
      </c>
      <c r="J1651" t="s">
        <v>794</v>
      </c>
      <c r="K1651" t="s">
        <v>536</v>
      </c>
    </row>
    <row r="1652" spans="1:11" ht="12.75">
      <c r="A1652" s="45">
        <v>94254</v>
      </c>
      <c r="B1652" s="45" t="s">
        <v>793</v>
      </c>
      <c r="C1652" s="45" t="s">
        <v>793</v>
      </c>
      <c r="D1652" s="45"/>
      <c r="E1652" s="45">
        <v>6180</v>
      </c>
      <c r="F1652">
        <v>6</v>
      </c>
      <c r="G1652" t="s">
        <v>778</v>
      </c>
      <c r="H1652" t="s">
        <v>532</v>
      </c>
      <c r="I1652" t="s">
        <v>578</v>
      </c>
      <c r="J1652" t="s">
        <v>794</v>
      </c>
      <c r="K1652" t="s">
        <v>536</v>
      </c>
    </row>
    <row r="1653" spans="1:11" ht="12.75">
      <c r="A1653" s="45">
        <v>94256</v>
      </c>
      <c r="B1653" s="45" t="s">
        <v>793</v>
      </c>
      <c r="C1653" s="45" t="s">
        <v>793</v>
      </c>
      <c r="D1653" s="45"/>
      <c r="E1653" s="45">
        <v>6180</v>
      </c>
      <c r="F1653">
        <v>6</v>
      </c>
      <c r="G1653" t="s">
        <v>778</v>
      </c>
      <c r="H1653" t="s">
        <v>532</v>
      </c>
      <c r="I1653" t="s">
        <v>578</v>
      </c>
      <c r="J1653" t="s">
        <v>794</v>
      </c>
      <c r="K1653" t="s">
        <v>536</v>
      </c>
    </row>
    <row r="1654" spans="1:11" ht="12.75">
      <c r="A1654" s="45">
        <v>94257</v>
      </c>
      <c r="B1654" s="45" t="s">
        <v>793</v>
      </c>
      <c r="C1654" s="45" t="s">
        <v>793</v>
      </c>
      <c r="D1654" s="45"/>
      <c r="E1654" s="45">
        <v>6180</v>
      </c>
      <c r="F1654">
        <v>6</v>
      </c>
      <c r="G1654" t="s">
        <v>778</v>
      </c>
      <c r="H1654" t="s">
        <v>532</v>
      </c>
      <c r="I1654" t="s">
        <v>578</v>
      </c>
      <c r="J1654" t="s">
        <v>794</v>
      </c>
      <c r="K1654" t="s">
        <v>536</v>
      </c>
    </row>
    <row r="1655" spans="1:11" ht="12.75">
      <c r="A1655" s="45">
        <v>94258</v>
      </c>
      <c r="B1655" s="45" t="s">
        <v>793</v>
      </c>
      <c r="C1655" s="45" t="s">
        <v>793</v>
      </c>
      <c r="D1655" s="45"/>
      <c r="E1655" s="45">
        <v>6180</v>
      </c>
      <c r="F1655">
        <v>6</v>
      </c>
      <c r="G1655" t="s">
        <v>778</v>
      </c>
      <c r="H1655" t="s">
        <v>532</v>
      </c>
      <c r="I1655" t="s">
        <v>578</v>
      </c>
      <c r="J1655" t="s">
        <v>794</v>
      </c>
      <c r="K1655" t="s">
        <v>536</v>
      </c>
    </row>
    <row r="1656" spans="1:11" ht="12.75">
      <c r="A1656" s="45">
        <v>94259</v>
      </c>
      <c r="B1656" s="45" t="s">
        <v>793</v>
      </c>
      <c r="C1656" s="45" t="s">
        <v>793</v>
      </c>
      <c r="D1656" s="45"/>
      <c r="E1656" s="45">
        <v>6180</v>
      </c>
      <c r="F1656">
        <v>6</v>
      </c>
      <c r="G1656" t="s">
        <v>778</v>
      </c>
      <c r="H1656" t="s">
        <v>532</v>
      </c>
      <c r="I1656" t="s">
        <v>578</v>
      </c>
      <c r="J1656" t="s">
        <v>794</v>
      </c>
      <c r="K1656" t="s">
        <v>536</v>
      </c>
    </row>
    <row r="1657" spans="1:11" ht="12.75">
      <c r="A1657" s="45">
        <v>94261</v>
      </c>
      <c r="B1657" s="45" t="s">
        <v>793</v>
      </c>
      <c r="C1657" s="45" t="s">
        <v>793</v>
      </c>
      <c r="D1657" s="45"/>
      <c r="E1657" s="45">
        <v>6180</v>
      </c>
      <c r="F1657">
        <v>6</v>
      </c>
      <c r="G1657" t="s">
        <v>778</v>
      </c>
      <c r="H1657" t="s">
        <v>532</v>
      </c>
      <c r="I1657" t="s">
        <v>578</v>
      </c>
      <c r="J1657" t="s">
        <v>794</v>
      </c>
      <c r="K1657" t="s">
        <v>536</v>
      </c>
    </row>
    <row r="1658" spans="1:11" ht="12.75">
      <c r="A1658" s="45">
        <v>94262</v>
      </c>
      <c r="B1658" s="45" t="s">
        <v>793</v>
      </c>
      <c r="C1658" s="45" t="s">
        <v>793</v>
      </c>
      <c r="D1658" s="45"/>
      <c r="E1658" s="45">
        <v>6180</v>
      </c>
      <c r="F1658">
        <v>6</v>
      </c>
      <c r="G1658" t="s">
        <v>778</v>
      </c>
      <c r="H1658" t="s">
        <v>532</v>
      </c>
      <c r="I1658" t="s">
        <v>578</v>
      </c>
      <c r="J1658" t="s">
        <v>794</v>
      </c>
      <c r="K1658" t="s">
        <v>536</v>
      </c>
    </row>
    <row r="1659" spans="1:11" ht="12.75">
      <c r="A1659" s="45">
        <v>94263</v>
      </c>
      <c r="B1659" s="45" t="s">
        <v>793</v>
      </c>
      <c r="C1659" s="45" t="s">
        <v>793</v>
      </c>
      <c r="D1659" s="45"/>
      <c r="E1659" s="45">
        <v>6180</v>
      </c>
      <c r="F1659">
        <v>6</v>
      </c>
      <c r="G1659" t="s">
        <v>778</v>
      </c>
      <c r="H1659" t="s">
        <v>532</v>
      </c>
      <c r="I1659" t="s">
        <v>578</v>
      </c>
      <c r="J1659" t="s">
        <v>794</v>
      </c>
      <c r="K1659" t="s">
        <v>536</v>
      </c>
    </row>
    <row r="1660" spans="1:11" ht="12.75">
      <c r="A1660" s="45">
        <v>94267</v>
      </c>
      <c r="B1660" s="45" t="s">
        <v>793</v>
      </c>
      <c r="C1660" s="45" t="s">
        <v>793</v>
      </c>
      <c r="D1660" s="45"/>
      <c r="E1660" s="45">
        <v>6180</v>
      </c>
      <c r="F1660">
        <v>6</v>
      </c>
      <c r="G1660" t="s">
        <v>778</v>
      </c>
      <c r="H1660" t="s">
        <v>532</v>
      </c>
      <c r="I1660" t="s">
        <v>578</v>
      </c>
      <c r="J1660" t="s">
        <v>794</v>
      </c>
      <c r="K1660" t="s">
        <v>536</v>
      </c>
    </row>
    <row r="1661" spans="1:11" ht="12.75">
      <c r="A1661" s="45">
        <v>94268</v>
      </c>
      <c r="B1661" s="45" t="s">
        <v>793</v>
      </c>
      <c r="C1661" s="45" t="s">
        <v>793</v>
      </c>
      <c r="D1661" s="45"/>
      <c r="E1661" s="45">
        <v>6180</v>
      </c>
      <c r="F1661">
        <v>6</v>
      </c>
      <c r="G1661" t="s">
        <v>778</v>
      </c>
      <c r="H1661" t="s">
        <v>532</v>
      </c>
      <c r="I1661" t="s">
        <v>578</v>
      </c>
      <c r="J1661" t="s">
        <v>794</v>
      </c>
      <c r="K1661" t="s">
        <v>536</v>
      </c>
    </row>
    <row r="1662" spans="1:11" ht="12.75">
      <c r="A1662" s="45">
        <v>94269</v>
      </c>
      <c r="B1662" s="45" t="s">
        <v>793</v>
      </c>
      <c r="C1662" s="45" t="s">
        <v>793</v>
      </c>
      <c r="D1662" s="45"/>
      <c r="E1662" s="45">
        <v>6180</v>
      </c>
      <c r="F1662">
        <v>6</v>
      </c>
      <c r="G1662" t="s">
        <v>778</v>
      </c>
      <c r="H1662" t="s">
        <v>532</v>
      </c>
      <c r="I1662" t="s">
        <v>578</v>
      </c>
      <c r="J1662" t="s">
        <v>794</v>
      </c>
      <c r="K1662" t="s">
        <v>536</v>
      </c>
    </row>
    <row r="1663" spans="1:11" ht="12.75">
      <c r="A1663" s="45">
        <v>94271</v>
      </c>
      <c r="B1663" s="45" t="s">
        <v>793</v>
      </c>
      <c r="C1663" s="45" t="s">
        <v>793</v>
      </c>
      <c r="D1663" s="45"/>
      <c r="E1663" s="45">
        <v>6180</v>
      </c>
      <c r="F1663">
        <v>6</v>
      </c>
      <c r="G1663" t="s">
        <v>778</v>
      </c>
      <c r="H1663" t="s">
        <v>532</v>
      </c>
      <c r="I1663" t="s">
        <v>578</v>
      </c>
      <c r="J1663" t="s">
        <v>794</v>
      </c>
      <c r="K1663" t="s">
        <v>536</v>
      </c>
    </row>
    <row r="1664" spans="1:11" ht="12.75">
      <c r="A1664" s="45">
        <v>94273</v>
      </c>
      <c r="B1664" s="45" t="s">
        <v>793</v>
      </c>
      <c r="C1664" s="45" t="s">
        <v>793</v>
      </c>
      <c r="D1664" s="45"/>
      <c r="E1664" s="45">
        <v>6180</v>
      </c>
      <c r="F1664">
        <v>6</v>
      </c>
      <c r="G1664" t="s">
        <v>778</v>
      </c>
      <c r="H1664" t="s">
        <v>532</v>
      </c>
      <c r="I1664" t="s">
        <v>578</v>
      </c>
      <c r="J1664" t="s">
        <v>794</v>
      </c>
      <c r="K1664" t="s">
        <v>536</v>
      </c>
    </row>
    <row r="1665" spans="1:11" ht="12.75">
      <c r="A1665" s="45">
        <v>94274</v>
      </c>
      <c r="B1665" s="45" t="s">
        <v>793</v>
      </c>
      <c r="C1665" s="45" t="s">
        <v>793</v>
      </c>
      <c r="D1665" s="45"/>
      <c r="E1665" s="45">
        <v>6180</v>
      </c>
      <c r="F1665">
        <v>6</v>
      </c>
      <c r="G1665" t="s">
        <v>778</v>
      </c>
      <c r="H1665" t="s">
        <v>532</v>
      </c>
      <c r="I1665" t="s">
        <v>578</v>
      </c>
      <c r="J1665" t="s">
        <v>794</v>
      </c>
      <c r="K1665" t="s">
        <v>536</v>
      </c>
    </row>
    <row r="1666" spans="1:11" ht="12.75">
      <c r="A1666" s="45">
        <v>94277</v>
      </c>
      <c r="B1666" s="45" t="s">
        <v>793</v>
      </c>
      <c r="C1666" s="45" t="s">
        <v>793</v>
      </c>
      <c r="D1666" s="45"/>
      <c r="E1666" s="45">
        <v>6180</v>
      </c>
      <c r="F1666">
        <v>6</v>
      </c>
      <c r="G1666" t="s">
        <v>778</v>
      </c>
      <c r="H1666" t="s">
        <v>532</v>
      </c>
      <c r="I1666" t="s">
        <v>578</v>
      </c>
      <c r="J1666" t="s">
        <v>794</v>
      </c>
      <c r="K1666" t="s">
        <v>536</v>
      </c>
    </row>
    <row r="1667" spans="1:11" ht="12.75">
      <c r="A1667" s="45">
        <v>94278</v>
      </c>
      <c r="B1667" s="45" t="s">
        <v>793</v>
      </c>
      <c r="C1667" s="45" t="s">
        <v>793</v>
      </c>
      <c r="D1667" s="45"/>
      <c r="E1667" s="45">
        <v>6180</v>
      </c>
      <c r="F1667">
        <v>6</v>
      </c>
      <c r="G1667" t="s">
        <v>778</v>
      </c>
      <c r="H1667" t="s">
        <v>532</v>
      </c>
      <c r="I1667" t="s">
        <v>578</v>
      </c>
      <c r="J1667" t="s">
        <v>794</v>
      </c>
      <c r="K1667" t="s">
        <v>536</v>
      </c>
    </row>
    <row r="1668" spans="1:11" ht="12.75">
      <c r="A1668" s="45">
        <v>94279</v>
      </c>
      <c r="B1668" s="45" t="s">
        <v>793</v>
      </c>
      <c r="C1668" s="45" t="s">
        <v>793</v>
      </c>
      <c r="D1668" s="45"/>
      <c r="E1668" s="45">
        <v>6180</v>
      </c>
      <c r="F1668">
        <v>6</v>
      </c>
      <c r="G1668" t="s">
        <v>778</v>
      </c>
      <c r="H1668" t="s">
        <v>532</v>
      </c>
      <c r="I1668" t="s">
        <v>578</v>
      </c>
      <c r="J1668" t="s">
        <v>794</v>
      </c>
      <c r="K1668" t="s">
        <v>536</v>
      </c>
    </row>
    <row r="1669" spans="1:11" ht="12.75">
      <c r="A1669" s="45">
        <v>94280</v>
      </c>
      <c r="B1669" s="45" t="s">
        <v>793</v>
      </c>
      <c r="C1669" s="45" t="s">
        <v>793</v>
      </c>
      <c r="D1669" s="45"/>
      <c r="E1669" s="45">
        <v>6180</v>
      </c>
      <c r="F1669">
        <v>6</v>
      </c>
      <c r="G1669" t="s">
        <v>778</v>
      </c>
      <c r="H1669" t="s">
        <v>532</v>
      </c>
      <c r="I1669" t="s">
        <v>578</v>
      </c>
      <c r="J1669" t="s">
        <v>794</v>
      </c>
      <c r="K1669" t="s">
        <v>536</v>
      </c>
    </row>
    <row r="1670" spans="1:11" ht="12.75">
      <c r="A1670" s="45">
        <v>94282</v>
      </c>
      <c r="B1670" s="45" t="s">
        <v>793</v>
      </c>
      <c r="C1670" s="45" t="s">
        <v>793</v>
      </c>
      <c r="D1670" s="45"/>
      <c r="E1670" s="45">
        <v>6180</v>
      </c>
      <c r="F1670">
        <v>6</v>
      </c>
      <c r="G1670" t="s">
        <v>778</v>
      </c>
      <c r="H1670" t="s">
        <v>532</v>
      </c>
      <c r="I1670" t="s">
        <v>578</v>
      </c>
      <c r="J1670" t="s">
        <v>794</v>
      </c>
      <c r="K1670" t="s">
        <v>536</v>
      </c>
    </row>
    <row r="1671" spans="1:11" ht="12.75">
      <c r="A1671" s="45">
        <v>94283</v>
      </c>
      <c r="B1671" s="45" t="s">
        <v>793</v>
      </c>
      <c r="C1671" s="45" t="s">
        <v>793</v>
      </c>
      <c r="D1671" s="45"/>
      <c r="E1671" s="45">
        <v>6180</v>
      </c>
      <c r="F1671">
        <v>6</v>
      </c>
      <c r="G1671" t="s">
        <v>778</v>
      </c>
      <c r="H1671" t="s">
        <v>532</v>
      </c>
      <c r="I1671" t="s">
        <v>578</v>
      </c>
      <c r="J1671" t="s">
        <v>794</v>
      </c>
      <c r="K1671" t="s">
        <v>536</v>
      </c>
    </row>
    <row r="1672" spans="1:11" ht="12.75">
      <c r="A1672" s="45">
        <v>94284</v>
      </c>
      <c r="B1672" s="45" t="s">
        <v>793</v>
      </c>
      <c r="C1672" s="45" t="s">
        <v>793</v>
      </c>
      <c r="D1672" s="45"/>
      <c r="E1672" s="45">
        <v>6180</v>
      </c>
      <c r="F1672">
        <v>6</v>
      </c>
      <c r="G1672" t="s">
        <v>778</v>
      </c>
      <c r="H1672" t="s">
        <v>532</v>
      </c>
      <c r="I1672" t="s">
        <v>578</v>
      </c>
      <c r="J1672" t="s">
        <v>794</v>
      </c>
      <c r="K1672" t="s">
        <v>536</v>
      </c>
    </row>
    <row r="1673" spans="1:11" ht="12.75">
      <c r="A1673" s="45">
        <v>94285</v>
      </c>
      <c r="B1673" s="45" t="s">
        <v>793</v>
      </c>
      <c r="C1673" s="45" t="s">
        <v>793</v>
      </c>
      <c r="D1673" s="45"/>
      <c r="E1673" s="45">
        <v>6180</v>
      </c>
      <c r="F1673">
        <v>6</v>
      </c>
      <c r="G1673" t="s">
        <v>778</v>
      </c>
      <c r="H1673" t="s">
        <v>532</v>
      </c>
      <c r="I1673" t="s">
        <v>578</v>
      </c>
      <c r="J1673" t="s">
        <v>794</v>
      </c>
      <c r="K1673" t="s">
        <v>536</v>
      </c>
    </row>
    <row r="1674" spans="1:11" ht="12.75">
      <c r="A1674" s="45">
        <v>94286</v>
      </c>
      <c r="B1674" s="45" t="s">
        <v>793</v>
      </c>
      <c r="C1674" s="45" t="s">
        <v>793</v>
      </c>
      <c r="D1674" s="45"/>
      <c r="E1674" s="45">
        <v>6180</v>
      </c>
      <c r="F1674">
        <v>6</v>
      </c>
      <c r="G1674" t="s">
        <v>778</v>
      </c>
      <c r="H1674" t="s">
        <v>532</v>
      </c>
      <c r="I1674" t="s">
        <v>578</v>
      </c>
      <c r="J1674" t="s">
        <v>794</v>
      </c>
      <c r="K1674" t="s">
        <v>536</v>
      </c>
    </row>
    <row r="1675" spans="1:11" ht="12.75">
      <c r="A1675" s="45">
        <v>94287</v>
      </c>
      <c r="B1675" s="45" t="s">
        <v>793</v>
      </c>
      <c r="C1675" s="45" t="s">
        <v>793</v>
      </c>
      <c r="D1675" s="45"/>
      <c r="E1675" s="45">
        <v>6180</v>
      </c>
      <c r="F1675">
        <v>6</v>
      </c>
      <c r="G1675" t="s">
        <v>778</v>
      </c>
      <c r="H1675" t="s">
        <v>532</v>
      </c>
      <c r="I1675" t="s">
        <v>578</v>
      </c>
      <c r="J1675" t="s">
        <v>794</v>
      </c>
      <c r="K1675" t="s">
        <v>536</v>
      </c>
    </row>
    <row r="1676" spans="1:11" ht="12.75">
      <c r="A1676" s="45">
        <v>94288</v>
      </c>
      <c r="B1676" s="45" t="s">
        <v>793</v>
      </c>
      <c r="C1676" s="45" t="s">
        <v>793</v>
      </c>
      <c r="D1676" s="45"/>
      <c r="E1676" s="45">
        <v>6180</v>
      </c>
      <c r="F1676">
        <v>6</v>
      </c>
      <c r="G1676" t="s">
        <v>778</v>
      </c>
      <c r="H1676" t="s">
        <v>532</v>
      </c>
      <c r="I1676" t="s">
        <v>578</v>
      </c>
      <c r="J1676" t="s">
        <v>794</v>
      </c>
      <c r="K1676" t="s">
        <v>536</v>
      </c>
    </row>
    <row r="1677" spans="1:11" ht="12.75">
      <c r="A1677" s="45">
        <v>94289</v>
      </c>
      <c r="B1677" s="45" t="s">
        <v>793</v>
      </c>
      <c r="C1677" s="45" t="s">
        <v>793</v>
      </c>
      <c r="D1677" s="45"/>
      <c r="E1677" s="45">
        <v>6180</v>
      </c>
      <c r="F1677">
        <v>6</v>
      </c>
      <c r="G1677" t="s">
        <v>778</v>
      </c>
      <c r="H1677" t="s">
        <v>532</v>
      </c>
      <c r="I1677" t="s">
        <v>578</v>
      </c>
      <c r="J1677" t="s">
        <v>794</v>
      </c>
      <c r="K1677" t="s">
        <v>536</v>
      </c>
    </row>
    <row r="1678" spans="1:11" ht="12.75">
      <c r="A1678" s="45">
        <v>94290</v>
      </c>
      <c r="B1678" s="45" t="s">
        <v>793</v>
      </c>
      <c r="C1678" s="45" t="s">
        <v>793</v>
      </c>
      <c r="D1678" s="45"/>
      <c r="E1678" s="45">
        <v>6180</v>
      </c>
      <c r="F1678">
        <v>6</v>
      </c>
      <c r="G1678" t="s">
        <v>778</v>
      </c>
      <c r="H1678" t="s">
        <v>532</v>
      </c>
      <c r="I1678" t="s">
        <v>578</v>
      </c>
      <c r="J1678" t="s">
        <v>794</v>
      </c>
      <c r="K1678" t="s">
        <v>536</v>
      </c>
    </row>
    <row r="1679" spans="1:11" ht="12.75">
      <c r="A1679" s="45">
        <v>94291</v>
      </c>
      <c r="B1679" s="45" t="s">
        <v>793</v>
      </c>
      <c r="C1679" s="45" t="s">
        <v>793</v>
      </c>
      <c r="D1679" s="45"/>
      <c r="E1679" s="45">
        <v>6180</v>
      </c>
      <c r="F1679">
        <v>6</v>
      </c>
      <c r="G1679" t="s">
        <v>778</v>
      </c>
      <c r="H1679" t="s">
        <v>532</v>
      </c>
      <c r="I1679" t="s">
        <v>578</v>
      </c>
      <c r="J1679" t="s">
        <v>794</v>
      </c>
      <c r="K1679" t="s">
        <v>536</v>
      </c>
    </row>
    <row r="1680" spans="1:11" ht="12.75">
      <c r="A1680" s="45">
        <v>94293</v>
      </c>
      <c r="B1680" s="45" t="s">
        <v>793</v>
      </c>
      <c r="C1680" s="45" t="s">
        <v>793</v>
      </c>
      <c r="D1680" s="45"/>
      <c r="E1680" s="45">
        <v>6180</v>
      </c>
      <c r="F1680">
        <v>6</v>
      </c>
      <c r="G1680" t="s">
        <v>778</v>
      </c>
      <c r="H1680" t="s">
        <v>532</v>
      </c>
      <c r="I1680" t="s">
        <v>578</v>
      </c>
      <c r="J1680" t="s">
        <v>794</v>
      </c>
      <c r="K1680" t="s">
        <v>536</v>
      </c>
    </row>
    <row r="1681" spans="1:11" ht="12.75">
      <c r="A1681" s="45">
        <v>94294</v>
      </c>
      <c r="B1681" s="45" t="s">
        <v>793</v>
      </c>
      <c r="C1681" s="45" t="s">
        <v>793</v>
      </c>
      <c r="D1681" s="45"/>
      <c r="E1681" s="45">
        <v>6180</v>
      </c>
      <c r="F1681">
        <v>6</v>
      </c>
      <c r="G1681" t="s">
        <v>778</v>
      </c>
      <c r="H1681" t="s">
        <v>532</v>
      </c>
      <c r="I1681" t="s">
        <v>578</v>
      </c>
      <c r="J1681" t="s">
        <v>794</v>
      </c>
      <c r="K1681" t="s">
        <v>536</v>
      </c>
    </row>
    <row r="1682" spans="1:11" ht="12.75">
      <c r="A1682" s="45">
        <v>94295</v>
      </c>
      <c r="B1682" s="45" t="s">
        <v>793</v>
      </c>
      <c r="C1682" s="45" t="s">
        <v>793</v>
      </c>
      <c r="D1682" s="45"/>
      <c r="E1682" s="45">
        <v>6180</v>
      </c>
      <c r="F1682">
        <v>6</v>
      </c>
      <c r="G1682" t="s">
        <v>778</v>
      </c>
      <c r="H1682" t="s">
        <v>532</v>
      </c>
      <c r="I1682" t="s">
        <v>578</v>
      </c>
      <c r="J1682" t="s">
        <v>794</v>
      </c>
      <c r="K1682" t="s">
        <v>536</v>
      </c>
    </row>
    <row r="1683" spans="1:11" ht="12.75">
      <c r="A1683" s="45">
        <v>94296</v>
      </c>
      <c r="B1683" s="45" t="s">
        <v>793</v>
      </c>
      <c r="C1683" s="45" t="s">
        <v>793</v>
      </c>
      <c r="D1683" s="45"/>
      <c r="E1683" s="45">
        <v>6180</v>
      </c>
      <c r="F1683">
        <v>6</v>
      </c>
      <c r="G1683" t="s">
        <v>778</v>
      </c>
      <c r="H1683" t="s">
        <v>532</v>
      </c>
      <c r="I1683" t="s">
        <v>578</v>
      </c>
      <c r="J1683" t="s">
        <v>794</v>
      </c>
      <c r="K1683" t="s">
        <v>536</v>
      </c>
    </row>
    <row r="1684" spans="1:11" ht="12.75">
      <c r="A1684" s="45">
        <v>94297</v>
      </c>
      <c r="B1684" s="45" t="s">
        <v>793</v>
      </c>
      <c r="C1684" s="45" t="s">
        <v>793</v>
      </c>
      <c r="D1684" s="45"/>
      <c r="E1684" s="45">
        <v>6180</v>
      </c>
      <c r="F1684">
        <v>6</v>
      </c>
      <c r="G1684" t="s">
        <v>778</v>
      </c>
      <c r="H1684" t="s">
        <v>532</v>
      </c>
      <c r="I1684" t="s">
        <v>578</v>
      </c>
      <c r="J1684" t="s">
        <v>794</v>
      </c>
      <c r="K1684" t="s">
        <v>536</v>
      </c>
    </row>
    <row r="1685" spans="1:11" ht="12.75">
      <c r="A1685" s="45">
        <v>94298</v>
      </c>
      <c r="B1685" s="45" t="s">
        <v>793</v>
      </c>
      <c r="C1685" s="45" t="s">
        <v>793</v>
      </c>
      <c r="D1685" s="45"/>
      <c r="E1685" s="45">
        <v>6180</v>
      </c>
      <c r="F1685">
        <v>6</v>
      </c>
      <c r="G1685" t="s">
        <v>778</v>
      </c>
      <c r="H1685" t="s">
        <v>532</v>
      </c>
      <c r="I1685" t="s">
        <v>578</v>
      </c>
      <c r="J1685" t="s">
        <v>794</v>
      </c>
      <c r="K1685" t="s">
        <v>536</v>
      </c>
    </row>
    <row r="1686" spans="1:11" ht="12.75">
      <c r="A1686" s="45">
        <v>94299</v>
      </c>
      <c r="B1686" s="45" t="s">
        <v>793</v>
      </c>
      <c r="C1686" s="45" t="s">
        <v>793</v>
      </c>
      <c r="D1686" s="45"/>
      <c r="E1686" s="45">
        <v>6180</v>
      </c>
      <c r="F1686">
        <v>6</v>
      </c>
      <c r="G1686" t="s">
        <v>778</v>
      </c>
      <c r="H1686" t="s">
        <v>532</v>
      </c>
      <c r="I1686" t="s">
        <v>578</v>
      </c>
      <c r="J1686" t="s">
        <v>794</v>
      </c>
      <c r="K1686" t="s">
        <v>536</v>
      </c>
    </row>
    <row r="1687" spans="1:11" ht="12.75">
      <c r="A1687" s="45">
        <v>94301</v>
      </c>
      <c r="B1687" s="45" t="s">
        <v>1189</v>
      </c>
      <c r="C1687" s="45" t="s">
        <v>1184</v>
      </c>
      <c r="D1687" s="45"/>
      <c r="E1687" s="45">
        <v>6180</v>
      </c>
      <c r="F1687">
        <v>4</v>
      </c>
      <c r="G1687" t="s">
        <v>1190</v>
      </c>
      <c r="H1687" t="s">
        <v>1190</v>
      </c>
      <c r="I1687" t="s">
        <v>1185</v>
      </c>
      <c r="J1687" t="s">
        <v>1186</v>
      </c>
      <c r="K1687" t="s">
        <v>536</v>
      </c>
    </row>
    <row r="1688" spans="1:11" ht="12.75">
      <c r="A1688" s="45">
        <v>94302</v>
      </c>
      <c r="B1688" s="45" t="s">
        <v>1189</v>
      </c>
      <c r="C1688" s="45" t="s">
        <v>1184</v>
      </c>
      <c r="D1688" s="45"/>
      <c r="E1688" s="45">
        <v>6180</v>
      </c>
      <c r="F1688">
        <v>4</v>
      </c>
      <c r="G1688" t="s">
        <v>1190</v>
      </c>
      <c r="H1688" t="s">
        <v>1190</v>
      </c>
      <c r="I1688" t="s">
        <v>1185</v>
      </c>
      <c r="J1688" t="s">
        <v>1186</v>
      </c>
      <c r="K1688" t="s">
        <v>536</v>
      </c>
    </row>
    <row r="1689" spans="1:11" ht="12.75">
      <c r="A1689" s="45">
        <v>94303</v>
      </c>
      <c r="B1689" s="45" t="s">
        <v>1189</v>
      </c>
      <c r="C1689" s="45" t="s">
        <v>1305</v>
      </c>
      <c r="D1689" s="45"/>
      <c r="E1689" s="45">
        <v>5643</v>
      </c>
      <c r="F1689">
        <v>5</v>
      </c>
      <c r="G1689" t="s">
        <v>532</v>
      </c>
      <c r="H1689" t="s">
        <v>532</v>
      </c>
      <c r="I1689" t="s">
        <v>1185</v>
      </c>
      <c r="J1689" t="s">
        <v>1306</v>
      </c>
      <c r="K1689" t="s">
        <v>539</v>
      </c>
    </row>
    <row r="1690" spans="1:11" ht="12.75">
      <c r="A1690" s="45">
        <v>94304</v>
      </c>
      <c r="B1690" s="45" t="s">
        <v>1189</v>
      </c>
      <c r="C1690" s="45" t="s">
        <v>1184</v>
      </c>
      <c r="D1690" s="45"/>
      <c r="E1690" s="45">
        <v>6180</v>
      </c>
      <c r="F1690">
        <v>4</v>
      </c>
      <c r="G1690" t="s">
        <v>1190</v>
      </c>
      <c r="H1690" t="s">
        <v>1190</v>
      </c>
      <c r="I1690" t="s">
        <v>1185</v>
      </c>
      <c r="J1690" t="s">
        <v>1186</v>
      </c>
      <c r="K1690" t="s">
        <v>536</v>
      </c>
    </row>
    <row r="1691" spans="1:11" ht="12.75">
      <c r="A1691" s="45">
        <v>94305</v>
      </c>
      <c r="B1691" s="45" t="s">
        <v>1189</v>
      </c>
      <c r="C1691" s="45" t="s">
        <v>1184</v>
      </c>
      <c r="D1691" s="45"/>
      <c r="E1691" s="45">
        <v>8396</v>
      </c>
      <c r="F1691">
        <v>4</v>
      </c>
      <c r="G1691" s="47" t="s">
        <v>532</v>
      </c>
      <c r="H1691" t="s">
        <v>1190</v>
      </c>
      <c r="I1691" t="s">
        <v>1185</v>
      </c>
      <c r="J1691" t="s">
        <v>1186</v>
      </c>
      <c r="K1691" t="s">
        <v>536</v>
      </c>
    </row>
    <row r="1692" spans="1:11" ht="12.75">
      <c r="A1692" s="45">
        <v>94306</v>
      </c>
      <c r="B1692" s="45" t="s">
        <v>1189</v>
      </c>
      <c r="C1692" s="45" t="s">
        <v>1184</v>
      </c>
      <c r="D1692" s="45"/>
      <c r="E1692" s="45">
        <v>6180</v>
      </c>
      <c r="F1692">
        <v>4</v>
      </c>
      <c r="G1692" t="s">
        <v>1190</v>
      </c>
      <c r="H1692" t="s">
        <v>1190</v>
      </c>
      <c r="I1692" t="s">
        <v>1185</v>
      </c>
      <c r="J1692" t="s">
        <v>1186</v>
      </c>
      <c r="K1692" t="s">
        <v>536</v>
      </c>
    </row>
    <row r="1693" spans="1:11" ht="12.75">
      <c r="A1693" s="45">
        <v>94307</v>
      </c>
      <c r="B1693" s="45" t="s">
        <v>1189</v>
      </c>
      <c r="C1693" s="45" t="s">
        <v>1305</v>
      </c>
      <c r="D1693" s="45"/>
      <c r="E1693" s="45">
        <v>6180</v>
      </c>
      <c r="F1693">
        <v>5</v>
      </c>
      <c r="G1693" s="47" t="s">
        <v>1190</v>
      </c>
      <c r="H1693" t="s">
        <v>1190</v>
      </c>
      <c r="I1693" t="s">
        <v>1185</v>
      </c>
      <c r="J1693" t="s">
        <v>1306</v>
      </c>
      <c r="K1693" t="s">
        <v>536</v>
      </c>
    </row>
    <row r="1694" spans="1:11" ht="12.75">
      <c r="A1694" s="45">
        <v>94308</v>
      </c>
      <c r="B1694" s="45" t="s">
        <v>1189</v>
      </c>
      <c r="C1694" s="45" t="s">
        <v>1305</v>
      </c>
      <c r="D1694" s="45"/>
      <c r="E1694" s="45">
        <v>6180</v>
      </c>
      <c r="F1694">
        <v>5</v>
      </c>
      <c r="G1694" s="47" t="s">
        <v>1190</v>
      </c>
      <c r="H1694" t="s">
        <v>1190</v>
      </c>
      <c r="I1694" t="s">
        <v>1185</v>
      </c>
      <c r="J1694" t="s">
        <v>1306</v>
      </c>
      <c r="K1694" t="s">
        <v>536</v>
      </c>
    </row>
    <row r="1695" spans="1:11" ht="12.75">
      <c r="A1695" s="45">
        <v>94309</v>
      </c>
      <c r="B1695" s="45" t="s">
        <v>1189</v>
      </c>
      <c r="C1695" s="45" t="s">
        <v>1184</v>
      </c>
      <c r="D1695" s="45"/>
      <c r="E1695" s="45">
        <v>6180</v>
      </c>
      <c r="F1695">
        <v>4</v>
      </c>
      <c r="G1695" t="s">
        <v>1190</v>
      </c>
      <c r="H1695" t="s">
        <v>1190</v>
      </c>
      <c r="I1695" t="s">
        <v>1185</v>
      </c>
      <c r="J1695" t="s">
        <v>1186</v>
      </c>
      <c r="K1695" t="s">
        <v>536</v>
      </c>
    </row>
    <row r="1696" spans="1:11" ht="12.75">
      <c r="A1696" s="45">
        <v>94310</v>
      </c>
      <c r="B1696" s="45" t="s">
        <v>1189</v>
      </c>
      <c r="C1696" s="45" t="s">
        <v>1184</v>
      </c>
      <c r="D1696" s="45"/>
      <c r="E1696" s="45">
        <v>6180</v>
      </c>
      <c r="F1696">
        <v>4</v>
      </c>
      <c r="G1696" t="s">
        <v>1190</v>
      </c>
      <c r="H1696" t="s">
        <v>1190</v>
      </c>
      <c r="I1696" t="s">
        <v>1185</v>
      </c>
      <c r="J1696" t="s">
        <v>1186</v>
      </c>
      <c r="K1696" t="s">
        <v>536</v>
      </c>
    </row>
    <row r="1697" spans="1:11" ht="12.75">
      <c r="A1697" s="45">
        <v>94401</v>
      </c>
      <c r="B1697" s="45" t="s">
        <v>1305</v>
      </c>
      <c r="C1697" s="45" t="s">
        <v>1305</v>
      </c>
      <c r="D1697" s="45"/>
      <c r="E1697" s="45">
        <v>5546</v>
      </c>
      <c r="F1697">
        <v>5</v>
      </c>
      <c r="G1697" t="s">
        <v>532</v>
      </c>
      <c r="H1697" t="s">
        <v>532</v>
      </c>
      <c r="I1697" t="s">
        <v>1185</v>
      </c>
      <c r="J1697" t="s">
        <v>1306</v>
      </c>
      <c r="K1697" t="s">
        <v>536</v>
      </c>
    </row>
    <row r="1698" spans="1:11" ht="12.75">
      <c r="A1698" s="45">
        <v>94402</v>
      </c>
      <c r="B1698" s="45" t="s">
        <v>1305</v>
      </c>
      <c r="C1698" s="45" t="s">
        <v>1305</v>
      </c>
      <c r="D1698" s="45"/>
      <c r="E1698" s="45">
        <v>6742</v>
      </c>
      <c r="F1698">
        <v>5</v>
      </c>
      <c r="G1698" t="s">
        <v>532</v>
      </c>
      <c r="H1698" t="s">
        <v>532</v>
      </c>
      <c r="I1698" t="s">
        <v>1185</v>
      </c>
      <c r="J1698" t="s">
        <v>1306</v>
      </c>
      <c r="K1698" t="s">
        <v>536</v>
      </c>
    </row>
    <row r="1699" spans="1:11" ht="12.75">
      <c r="A1699" s="45">
        <v>94403</v>
      </c>
      <c r="B1699" s="45" t="s">
        <v>1305</v>
      </c>
      <c r="C1699" s="45" t="s">
        <v>1305</v>
      </c>
      <c r="D1699" s="45"/>
      <c r="E1699" s="45">
        <v>5722</v>
      </c>
      <c r="F1699">
        <v>5</v>
      </c>
      <c r="G1699" t="s">
        <v>532</v>
      </c>
      <c r="H1699" t="s">
        <v>532</v>
      </c>
      <c r="I1699" t="s">
        <v>1185</v>
      </c>
      <c r="J1699" t="s">
        <v>1306</v>
      </c>
      <c r="K1699" t="s">
        <v>536</v>
      </c>
    </row>
    <row r="1700" spans="1:11" ht="12.75">
      <c r="A1700" s="45">
        <v>94404</v>
      </c>
      <c r="B1700" s="45" t="s">
        <v>1305</v>
      </c>
      <c r="C1700" s="45" t="s">
        <v>1305</v>
      </c>
      <c r="D1700" s="45"/>
      <c r="E1700" s="45">
        <v>6138</v>
      </c>
      <c r="F1700">
        <v>5</v>
      </c>
      <c r="G1700" t="s">
        <v>532</v>
      </c>
      <c r="H1700" t="s">
        <v>532</v>
      </c>
      <c r="I1700" t="s">
        <v>1185</v>
      </c>
      <c r="J1700" t="s">
        <v>1306</v>
      </c>
      <c r="K1700" t="s">
        <v>539</v>
      </c>
    </row>
    <row r="1701" spans="1:11" ht="12.75">
      <c r="A1701" s="45">
        <v>94405</v>
      </c>
      <c r="B1701" s="45" t="s">
        <v>1305</v>
      </c>
      <c r="C1701" s="45" t="s">
        <v>1305</v>
      </c>
      <c r="D1701" s="45"/>
      <c r="E1701" s="45">
        <v>6180</v>
      </c>
      <c r="F1701">
        <v>5</v>
      </c>
      <c r="G1701" t="s">
        <v>532</v>
      </c>
      <c r="H1701" t="s">
        <v>532</v>
      </c>
      <c r="I1701" t="s">
        <v>1185</v>
      </c>
      <c r="J1701" t="s">
        <v>1306</v>
      </c>
      <c r="K1701" t="s">
        <v>536</v>
      </c>
    </row>
    <row r="1702" spans="1:11" ht="12.75">
      <c r="A1702" s="45">
        <v>94406</v>
      </c>
      <c r="B1702" s="45" t="s">
        <v>1305</v>
      </c>
      <c r="C1702" s="45" t="s">
        <v>1305</v>
      </c>
      <c r="D1702" s="45"/>
      <c r="E1702" s="45">
        <v>6180</v>
      </c>
      <c r="F1702">
        <v>5</v>
      </c>
      <c r="G1702" t="s">
        <v>532</v>
      </c>
      <c r="H1702" t="s">
        <v>532</v>
      </c>
      <c r="I1702" t="s">
        <v>1185</v>
      </c>
      <c r="J1702" t="s">
        <v>1306</v>
      </c>
      <c r="K1702" t="s">
        <v>536</v>
      </c>
    </row>
    <row r="1703" spans="1:11" ht="12.75">
      <c r="A1703" s="45">
        <v>94407</v>
      </c>
      <c r="B1703" s="45" t="s">
        <v>1305</v>
      </c>
      <c r="C1703" s="45" t="s">
        <v>1305</v>
      </c>
      <c r="D1703" s="45"/>
      <c r="E1703" s="45">
        <v>6180</v>
      </c>
      <c r="F1703">
        <v>5</v>
      </c>
      <c r="G1703" t="s">
        <v>532</v>
      </c>
      <c r="H1703" t="s">
        <v>532</v>
      </c>
      <c r="I1703" t="s">
        <v>1185</v>
      </c>
      <c r="J1703" t="s">
        <v>1306</v>
      </c>
      <c r="K1703" t="s">
        <v>536</v>
      </c>
    </row>
    <row r="1704" spans="1:11" ht="12.75">
      <c r="A1704" s="45">
        <v>94408</v>
      </c>
      <c r="B1704" s="45" t="s">
        <v>1305</v>
      </c>
      <c r="C1704" s="45" t="s">
        <v>1305</v>
      </c>
      <c r="D1704" s="45"/>
      <c r="E1704" s="45">
        <v>6180</v>
      </c>
      <c r="F1704">
        <v>5</v>
      </c>
      <c r="G1704" t="s">
        <v>532</v>
      </c>
      <c r="H1704" t="s">
        <v>532</v>
      </c>
      <c r="I1704" t="s">
        <v>1185</v>
      </c>
      <c r="J1704" t="s">
        <v>1306</v>
      </c>
      <c r="K1704" t="s">
        <v>536</v>
      </c>
    </row>
    <row r="1705" spans="1:11" ht="12.75">
      <c r="A1705" s="45">
        <v>94409</v>
      </c>
      <c r="B1705" s="45" t="s">
        <v>1305</v>
      </c>
      <c r="C1705" s="45" t="s">
        <v>1305</v>
      </c>
      <c r="D1705" s="45"/>
      <c r="E1705" s="45">
        <v>6180</v>
      </c>
      <c r="F1705">
        <v>5</v>
      </c>
      <c r="G1705" t="s">
        <v>532</v>
      </c>
      <c r="H1705" t="s">
        <v>532</v>
      </c>
      <c r="I1705" t="s">
        <v>1185</v>
      </c>
      <c r="J1705" t="s">
        <v>1306</v>
      </c>
      <c r="K1705" t="s">
        <v>536</v>
      </c>
    </row>
    <row r="1706" spans="1:11" ht="12.75">
      <c r="A1706" s="45">
        <v>94497</v>
      </c>
      <c r="B1706" s="45" t="s">
        <v>1305</v>
      </c>
      <c r="C1706" s="45" t="s">
        <v>1305</v>
      </c>
      <c r="D1706" s="45"/>
      <c r="E1706" s="45">
        <v>6180</v>
      </c>
      <c r="F1706">
        <v>5</v>
      </c>
      <c r="G1706" t="s">
        <v>532</v>
      </c>
      <c r="H1706" t="s">
        <v>532</v>
      </c>
      <c r="I1706" t="s">
        <v>1185</v>
      </c>
      <c r="J1706" t="s">
        <v>1306</v>
      </c>
      <c r="K1706" t="s">
        <v>536</v>
      </c>
    </row>
    <row r="1707" spans="1:11" ht="12.75">
      <c r="A1707" s="45">
        <v>94501</v>
      </c>
      <c r="B1707" s="45" t="s">
        <v>1075</v>
      </c>
      <c r="C1707" s="45" t="s">
        <v>1075</v>
      </c>
      <c r="D1707" s="45">
        <v>3</v>
      </c>
      <c r="E1707" s="45">
        <v>6180</v>
      </c>
      <c r="F1707" s="45">
        <v>5</v>
      </c>
      <c r="G1707" t="s">
        <v>1256</v>
      </c>
      <c r="H1707" t="s">
        <v>532</v>
      </c>
      <c r="I1707" t="s">
        <v>1076</v>
      </c>
      <c r="J1707" t="s">
        <v>1077</v>
      </c>
      <c r="K1707" t="s">
        <v>536</v>
      </c>
    </row>
    <row r="1708" spans="1:11" ht="12.75">
      <c r="A1708" s="45">
        <v>94502</v>
      </c>
      <c r="B1708" s="45" t="s">
        <v>1075</v>
      </c>
      <c r="C1708" s="45" t="s">
        <v>1075</v>
      </c>
      <c r="D1708" s="45">
        <v>3</v>
      </c>
      <c r="E1708" s="45">
        <v>6180</v>
      </c>
      <c r="F1708" s="45">
        <v>5</v>
      </c>
      <c r="G1708" t="s">
        <v>1256</v>
      </c>
      <c r="H1708" t="s">
        <v>532</v>
      </c>
      <c r="I1708" t="s">
        <v>1076</v>
      </c>
      <c r="J1708" t="s">
        <v>1077</v>
      </c>
      <c r="K1708" t="s">
        <v>536</v>
      </c>
    </row>
    <row r="1709" spans="1:11" ht="12.75">
      <c r="A1709" s="45">
        <v>94506</v>
      </c>
      <c r="B1709" s="45" t="s">
        <v>1081</v>
      </c>
      <c r="C1709" s="45" t="s">
        <v>1082</v>
      </c>
      <c r="D1709" s="45">
        <v>12</v>
      </c>
      <c r="E1709" s="45">
        <v>11395</v>
      </c>
      <c r="F1709" s="45">
        <v>4</v>
      </c>
      <c r="G1709" t="s">
        <v>532</v>
      </c>
      <c r="H1709" t="s">
        <v>532</v>
      </c>
      <c r="I1709" t="s">
        <v>1076</v>
      </c>
      <c r="J1709" t="s">
        <v>1083</v>
      </c>
      <c r="K1709" t="s">
        <v>536</v>
      </c>
    </row>
    <row r="1710" spans="1:11" ht="12.75">
      <c r="A1710" s="45">
        <v>94507</v>
      </c>
      <c r="B1710" s="45" t="s">
        <v>1084</v>
      </c>
      <c r="C1710" s="45" t="s">
        <v>1082</v>
      </c>
      <c r="D1710" s="45">
        <v>12</v>
      </c>
      <c r="E1710" s="45">
        <v>12950</v>
      </c>
      <c r="F1710" s="45">
        <v>4</v>
      </c>
      <c r="G1710" t="s">
        <v>532</v>
      </c>
      <c r="H1710" t="s">
        <v>532</v>
      </c>
      <c r="I1710" t="s">
        <v>1076</v>
      </c>
      <c r="J1710" t="s">
        <v>1083</v>
      </c>
      <c r="K1710" t="s">
        <v>536</v>
      </c>
    </row>
    <row r="1711" spans="1:11" ht="12.75">
      <c r="A1711" s="45">
        <v>94508</v>
      </c>
      <c r="B1711" s="45" t="s">
        <v>1133</v>
      </c>
      <c r="C1711" s="45" t="s">
        <v>1134</v>
      </c>
      <c r="D1711" s="45"/>
      <c r="E1711" s="45">
        <v>7905</v>
      </c>
      <c r="F1711">
        <v>4</v>
      </c>
      <c r="G1711" t="s">
        <v>532</v>
      </c>
      <c r="H1711" t="s">
        <v>532</v>
      </c>
      <c r="I1711" t="s">
        <v>582</v>
      </c>
      <c r="J1711" t="s">
        <v>1135</v>
      </c>
      <c r="K1711" t="s">
        <v>536</v>
      </c>
    </row>
    <row r="1712" spans="1:11" ht="12.75">
      <c r="A1712" s="45">
        <v>94509</v>
      </c>
      <c r="B1712" s="45" t="s">
        <v>1085</v>
      </c>
      <c r="C1712" s="45" t="s">
        <v>1082</v>
      </c>
      <c r="D1712" s="45">
        <v>12</v>
      </c>
      <c r="E1712" s="45">
        <v>7682</v>
      </c>
      <c r="F1712" s="45">
        <v>4</v>
      </c>
      <c r="G1712" t="s">
        <v>532</v>
      </c>
      <c r="H1712" t="s">
        <v>532</v>
      </c>
      <c r="I1712" t="s">
        <v>1076</v>
      </c>
      <c r="J1712" t="s">
        <v>1083</v>
      </c>
      <c r="K1712" t="s">
        <v>536</v>
      </c>
    </row>
    <row r="1713" spans="1:11" ht="12.75">
      <c r="A1713" s="45">
        <v>94510</v>
      </c>
      <c r="B1713" s="45" t="s">
        <v>1207</v>
      </c>
      <c r="C1713" s="45" t="s">
        <v>1208</v>
      </c>
      <c r="D1713" s="45"/>
      <c r="E1713" s="45">
        <v>6313</v>
      </c>
      <c r="F1713">
        <v>4</v>
      </c>
      <c r="G1713" t="s">
        <v>532</v>
      </c>
      <c r="H1713" t="s">
        <v>532</v>
      </c>
      <c r="I1713" t="s">
        <v>582</v>
      </c>
      <c r="J1713" t="s">
        <v>1209</v>
      </c>
      <c r="K1713" t="s">
        <v>536</v>
      </c>
    </row>
    <row r="1714" spans="1:11" ht="12.75">
      <c r="A1714" s="45">
        <v>94511</v>
      </c>
      <c r="B1714" s="45" t="s">
        <v>1086</v>
      </c>
      <c r="C1714" s="45" t="s">
        <v>1082</v>
      </c>
      <c r="D1714" s="45">
        <v>12</v>
      </c>
      <c r="E1714" s="45">
        <v>8552</v>
      </c>
      <c r="F1714" s="45">
        <v>4</v>
      </c>
      <c r="G1714" t="s">
        <v>532</v>
      </c>
      <c r="H1714" t="s">
        <v>532</v>
      </c>
      <c r="I1714" t="s">
        <v>1076</v>
      </c>
      <c r="J1714" t="s">
        <v>1083</v>
      </c>
      <c r="K1714" t="s">
        <v>536</v>
      </c>
    </row>
    <row r="1715" spans="1:11" ht="12.75">
      <c r="A1715" s="45">
        <v>94512</v>
      </c>
      <c r="B1715" s="45" t="s">
        <v>1210</v>
      </c>
      <c r="C1715" s="45" t="s">
        <v>1208</v>
      </c>
      <c r="D1715" s="45"/>
      <c r="E1715" s="45">
        <v>7710</v>
      </c>
      <c r="F1715">
        <v>4</v>
      </c>
      <c r="G1715" t="s">
        <v>532</v>
      </c>
      <c r="H1715" t="s">
        <v>532</v>
      </c>
      <c r="I1715" t="s">
        <v>582</v>
      </c>
      <c r="J1715" t="s">
        <v>1209</v>
      </c>
      <c r="K1715" t="s">
        <v>536</v>
      </c>
    </row>
    <row r="1716" spans="1:11" ht="12.75">
      <c r="A1716" s="45">
        <v>94513</v>
      </c>
      <c r="B1716" s="45" t="s">
        <v>1087</v>
      </c>
      <c r="C1716" s="45" t="s">
        <v>1082</v>
      </c>
      <c r="D1716" s="45">
        <v>12</v>
      </c>
      <c r="E1716" s="45">
        <v>8753</v>
      </c>
      <c r="F1716" s="45">
        <v>4</v>
      </c>
      <c r="G1716" t="s">
        <v>532</v>
      </c>
      <c r="H1716" t="s">
        <v>532</v>
      </c>
      <c r="I1716" t="s">
        <v>1076</v>
      </c>
      <c r="J1716" t="s">
        <v>1083</v>
      </c>
      <c r="K1716" t="s">
        <v>536</v>
      </c>
    </row>
    <row r="1717" spans="1:11" ht="12.75">
      <c r="A1717" s="45">
        <v>94514</v>
      </c>
      <c r="B1717" s="45" t="s">
        <v>1088</v>
      </c>
      <c r="C1717" s="45" t="s">
        <v>1082</v>
      </c>
      <c r="D1717" s="45">
        <v>12</v>
      </c>
      <c r="E1717" s="45">
        <v>9581</v>
      </c>
      <c r="F1717" s="45">
        <v>4</v>
      </c>
      <c r="G1717" t="s">
        <v>532</v>
      </c>
      <c r="H1717" t="s">
        <v>533</v>
      </c>
      <c r="I1717" t="s">
        <v>1076</v>
      </c>
      <c r="J1717" t="s">
        <v>1083</v>
      </c>
      <c r="K1717" t="s">
        <v>536</v>
      </c>
    </row>
    <row r="1718" spans="1:11" ht="12.75">
      <c r="A1718" s="45">
        <v>94515</v>
      </c>
      <c r="B1718" s="45" t="s">
        <v>1136</v>
      </c>
      <c r="C1718" s="45" t="s">
        <v>1134</v>
      </c>
      <c r="D1718" s="45"/>
      <c r="E1718" s="45">
        <v>8227</v>
      </c>
      <c r="F1718">
        <v>4</v>
      </c>
      <c r="G1718" t="s">
        <v>532</v>
      </c>
      <c r="H1718" t="s">
        <v>532</v>
      </c>
      <c r="I1718" t="s">
        <v>582</v>
      </c>
      <c r="J1718" t="s">
        <v>1135</v>
      </c>
      <c r="K1718" t="s">
        <v>536</v>
      </c>
    </row>
    <row r="1719" spans="1:11" ht="12.75">
      <c r="A1719" s="45">
        <v>94516</v>
      </c>
      <c r="B1719" s="45" t="s">
        <v>1089</v>
      </c>
      <c r="C1719" s="45" t="s">
        <v>1082</v>
      </c>
      <c r="D1719" s="45">
        <v>12</v>
      </c>
      <c r="E1719" s="45">
        <v>8462</v>
      </c>
      <c r="F1719" s="45">
        <v>4</v>
      </c>
      <c r="G1719" t="s">
        <v>532</v>
      </c>
      <c r="H1719" t="s">
        <v>533</v>
      </c>
      <c r="I1719" t="s">
        <v>1076</v>
      </c>
      <c r="J1719" t="s">
        <v>1083</v>
      </c>
      <c r="K1719" t="s">
        <v>536</v>
      </c>
    </row>
    <row r="1720" spans="1:11" ht="12.75">
      <c r="A1720" s="45">
        <v>94517</v>
      </c>
      <c r="B1720" s="45" t="s">
        <v>1090</v>
      </c>
      <c r="C1720" s="45" t="s">
        <v>1082</v>
      </c>
      <c r="D1720" s="45">
        <v>12</v>
      </c>
      <c r="E1720" s="45">
        <v>9626</v>
      </c>
      <c r="F1720" s="45">
        <v>4</v>
      </c>
      <c r="G1720" t="s">
        <v>532</v>
      </c>
      <c r="H1720" t="s">
        <v>532</v>
      </c>
      <c r="I1720" t="s">
        <v>1076</v>
      </c>
      <c r="J1720" t="s">
        <v>1083</v>
      </c>
      <c r="K1720" t="s">
        <v>536</v>
      </c>
    </row>
    <row r="1721" spans="1:11" ht="12.75">
      <c r="A1721" s="45">
        <v>94518</v>
      </c>
      <c r="B1721" s="45" t="s">
        <v>1091</v>
      </c>
      <c r="C1721" s="45" t="s">
        <v>1082</v>
      </c>
      <c r="D1721" s="45">
        <v>12</v>
      </c>
      <c r="E1721" s="45">
        <v>7317</v>
      </c>
      <c r="F1721" s="45">
        <v>4</v>
      </c>
      <c r="G1721" t="s">
        <v>532</v>
      </c>
      <c r="H1721" t="s">
        <v>532</v>
      </c>
      <c r="I1721" t="s">
        <v>1076</v>
      </c>
      <c r="J1721" t="s">
        <v>1083</v>
      </c>
      <c r="K1721" t="s">
        <v>536</v>
      </c>
    </row>
    <row r="1722" spans="1:11" ht="12.75">
      <c r="A1722" s="45">
        <v>94519</v>
      </c>
      <c r="B1722" s="45" t="s">
        <v>1091</v>
      </c>
      <c r="C1722" s="45" t="s">
        <v>1082</v>
      </c>
      <c r="D1722" s="45">
        <v>12</v>
      </c>
      <c r="E1722" s="45">
        <v>7175</v>
      </c>
      <c r="F1722" s="45">
        <v>4</v>
      </c>
      <c r="G1722" t="s">
        <v>532</v>
      </c>
      <c r="H1722" t="s">
        <v>532</v>
      </c>
      <c r="I1722" t="s">
        <v>1076</v>
      </c>
      <c r="J1722" t="s">
        <v>1083</v>
      </c>
      <c r="K1722" t="s">
        <v>536</v>
      </c>
    </row>
    <row r="1723" spans="1:11" ht="12.75">
      <c r="A1723" s="45">
        <v>94520</v>
      </c>
      <c r="B1723" s="45" t="s">
        <v>1091</v>
      </c>
      <c r="C1723" s="45" t="s">
        <v>1082</v>
      </c>
      <c r="D1723" s="45">
        <v>12</v>
      </c>
      <c r="E1723" s="45">
        <v>5871</v>
      </c>
      <c r="F1723" s="45">
        <v>4</v>
      </c>
      <c r="G1723" t="s">
        <v>532</v>
      </c>
      <c r="H1723" t="s">
        <v>532</v>
      </c>
      <c r="I1723" t="s">
        <v>1076</v>
      </c>
      <c r="J1723" t="s">
        <v>1083</v>
      </c>
      <c r="K1723" t="s">
        <v>536</v>
      </c>
    </row>
    <row r="1724" spans="1:11" ht="12.75">
      <c r="A1724" s="45">
        <v>94521</v>
      </c>
      <c r="B1724" s="45" t="s">
        <v>1091</v>
      </c>
      <c r="C1724" s="45" t="s">
        <v>1082</v>
      </c>
      <c r="D1724" s="45">
        <v>12</v>
      </c>
      <c r="E1724" s="45">
        <v>7152</v>
      </c>
      <c r="F1724" s="45">
        <v>4</v>
      </c>
      <c r="G1724" t="s">
        <v>532</v>
      </c>
      <c r="H1724" t="s">
        <v>532</v>
      </c>
      <c r="I1724" t="s">
        <v>1076</v>
      </c>
      <c r="J1724" t="s">
        <v>1083</v>
      </c>
      <c r="K1724" t="s">
        <v>536</v>
      </c>
    </row>
    <row r="1725" spans="1:11" ht="12.75">
      <c r="A1725" s="45">
        <v>94522</v>
      </c>
      <c r="B1725" s="45" t="s">
        <v>1091</v>
      </c>
      <c r="C1725" s="45" t="s">
        <v>1082</v>
      </c>
      <c r="D1725" s="45">
        <v>12</v>
      </c>
      <c r="E1725" s="45">
        <v>6180</v>
      </c>
      <c r="F1725" s="45">
        <v>4</v>
      </c>
      <c r="G1725" t="s">
        <v>532</v>
      </c>
      <c r="H1725" t="s">
        <v>532</v>
      </c>
      <c r="I1725" t="s">
        <v>1076</v>
      </c>
      <c r="J1725" t="s">
        <v>1083</v>
      </c>
      <c r="K1725" t="s">
        <v>536</v>
      </c>
    </row>
    <row r="1726" spans="1:11" ht="12.75">
      <c r="A1726" s="45">
        <v>94523</v>
      </c>
      <c r="B1726" s="45" t="s">
        <v>1092</v>
      </c>
      <c r="C1726" s="45" t="s">
        <v>1082</v>
      </c>
      <c r="D1726" s="45">
        <v>12</v>
      </c>
      <c r="E1726" s="45">
        <v>6666</v>
      </c>
      <c r="F1726" s="45">
        <v>4</v>
      </c>
      <c r="G1726" t="s">
        <v>532</v>
      </c>
      <c r="H1726" t="s">
        <v>532</v>
      </c>
      <c r="I1726" t="s">
        <v>1076</v>
      </c>
      <c r="J1726" t="s">
        <v>1083</v>
      </c>
      <c r="K1726" t="s">
        <v>539</v>
      </c>
    </row>
    <row r="1727" spans="1:11" ht="12.75">
      <c r="A1727" s="45">
        <v>94524</v>
      </c>
      <c r="B1727" s="45" t="s">
        <v>1091</v>
      </c>
      <c r="C1727" s="45" t="s">
        <v>1082</v>
      </c>
      <c r="D1727" s="45">
        <v>12</v>
      </c>
      <c r="E1727" s="45">
        <v>6180</v>
      </c>
      <c r="F1727" s="45">
        <v>4</v>
      </c>
      <c r="G1727" t="s">
        <v>532</v>
      </c>
      <c r="H1727" t="s">
        <v>532</v>
      </c>
      <c r="I1727" t="s">
        <v>1076</v>
      </c>
      <c r="J1727" t="s">
        <v>1083</v>
      </c>
      <c r="K1727" t="s">
        <v>536</v>
      </c>
    </row>
    <row r="1728" spans="1:11" ht="12.75">
      <c r="A1728" s="45">
        <v>94525</v>
      </c>
      <c r="B1728" s="45" t="s">
        <v>1269</v>
      </c>
      <c r="C1728" s="45" t="s">
        <v>1082</v>
      </c>
      <c r="D1728" s="45">
        <v>3</v>
      </c>
      <c r="E1728" s="45">
        <v>5225</v>
      </c>
      <c r="F1728" s="45">
        <v>5</v>
      </c>
      <c r="G1728" t="s">
        <v>532</v>
      </c>
      <c r="H1728" t="s">
        <v>532</v>
      </c>
      <c r="I1728" t="s">
        <v>1076</v>
      </c>
      <c r="J1728" t="s">
        <v>1083</v>
      </c>
      <c r="K1728" t="s">
        <v>536</v>
      </c>
    </row>
    <row r="1729" spans="1:11" ht="12.75">
      <c r="A1729" s="45">
        <v>94526</v>
      </c>
      <c r="B1729" s="45" t="s">
        <v>1081</v>
      </c>
      <c r="C1729" s="45" t="s">
        <v>1082</v>
      </c>
      <c r="D1729" s="45">
        <v>12</v>
      </c>
      <c r="E1729" s="45">
        <v>9036</v>
      </c>
      <c r="F1729" s="45">
        <v>4</v>
      </c>
      <c r="G1729" t="s">
        <v>532</v>
      </c>
      <c r="H1729" t="s">
        <v>532</v>
      </c>
      <c r="I1729" t="s">
        <v>1076</v>
      </c>
      <c r="J1729" t="s">
        <v>1083</v>
      </c>
      <c r="K1729" t="s">
        <v>536</v>
      </c>
    </row>
    <row r="1730" spans="1:11" ht="12.75">
      <c r="A1730" s="45">
        <v>94527</v>
      </c>
      <c r="B1730" s="45" t="s">
        <v>1091</v>
      </c>
      <c r="C1730" s="45" t="s">
        <v>1082</v>
      </c>
      <c r="D1730" s="45">
        <v>12</v>
      </c>
      <c r="E1730" s="45">
        <v>6180</v>
      </c>
      <c r="F1730" s="45">
        <v>4</v>
      </c>
      <c r="G1730" t="s">
        <v>532</v>
      </c>
      <c r="H1730" t="s">
        <v>532</v>
      </c>
      <c r="I1730" t="s">
        <v>1076</v>
      </c>
      <c r="J1730" t="s">
        <v>1083</v>
      </c>
      <c r="K1730" t="s">
        <v>536</v>
      </c>
    </row>
    <row r="1731" spans="1:11" ht="12.75">
      <c r="A1731" s="45">
        <v>94528</v>
      </c>
      <c r="B1731" s="45" t="s">
        <v>1093</v>
      </c>
      <c r="C1731" s="45" t="s">
        <v>1082</v>
      </c>
      <c r="D1731" s="45">
        <v>12</v>
      </c>
      <c r="E1731" s="45">
        <v>14616</v>
      </c>
      <c r="F1731" s="45">
        <v>4</v>
      </c>
      <c r="G1731" t="s">
        <v>532</v>
      </c>
      <c r="H1731" t="s">
        <v>532</v>
      </c>
      <c r="I1731" t="s">
        <v>1076</v>
      </c>
      <c r="J1731" t="s">
        <v>1083</v>
      </c>
      <c r="K1731" t="s">
        <v>536</v>
      </c>
    </row>
    <row r="1732" spans="1:11" ht="12.75">
      <c r="A1732" s="45">
        <v>94529</v>
      </c>
      <c r="B1732" s="45" t="s">
        <v>1091</v>
      </c>
      <c r="C1732" s="45" t="s">
        <v>1082</v>
      </c>
      <c r="D1732" s="45">
        <v>12</v>
      </c>
      <c r="E1732" s="45">
        <v>6180</v>
      </c>
      <c r="F1732" s="45">
        <v>4</v>
      </c>
      <c r="G1732" t="s">
        <v>532</v>
      </c>
      <c r="H1732" t="s">
        <v>532</v>
      </c>
      <c r="I1732" t="s">
        <v>1076</v>
      </c>
      <c r="J1732" t="s">
        <v>1083</v>
      </c>
      <c r="K1732" t="s">
        <v>536</v>
      </c>
    </row>
    <row r="1733" spans="1:11" ht="12.75">
      <c r="A1733" s="45">
        <v>94530</v>
      </c>
      <c r="B1733" s="45" t="s">
        <v>1270</v>
      </c>
      <c r="C1733" s="45" t="s">
        <v>1082</v>
      </c>
      <c r="D1733" s="45">
        <v>3</v>
      </c>
      <c r="E1733" s="45">
        <v>4672</v>
      </c>
      <c r="F1733" s="45">
        <v>5</v>
      </c>
      <c r="G1733" t="s">
        <v>532</v>
      </c>
      <c r="H1733" t="s">
        <v>532</v>
      </c>
      <c r="I1733" t="s">
        <v>1076</v>
      </c>
      <c r="J1733" t="s">
        <v>1083</v>
      </c>
      <c r="K1733" t="s">
        <v>536</v>
      </c>
    </row>
    <row r="1734" spans="1:11" ht="12.75">
      <c r="A1734" s="45">
        <v>94531</v>
      </c>
      <c r="B1734" s="45" t="s">
        <v>1085</v>
      </c>
      <c r="C1734" s="45" t="s">
        <v>1082</v>
      </c>
      <c r="D1734" s="45">
        <v>12</v>
      </c>
      <c r="E1734" s="45">
        <v>6180</v>
      </c>
      <c r="F1734" s="45">
        <v>4</v>
      </c>
      <c r="G1734" t="s">
        <v>532</v>
      </c>
      <c r="H1734" t="s">
        <v>532</v>
      </c>
      <c r="I1734" t="s">
        <v>1076</v>
      </c>
      <c r="J1734" t="s">
        <v>1083</v>
      </c>
      <c r="K1734" t="s">
        <v>536</v>
      </c>
    </row>
    <row r="1735" spans="1:11" ht="12.75">
      <c r="A1735" s="45">
        <v>94533</v>
      </c>
      <c r="B1735" s="45" t="s">
        <v>1211</v>
      </c>
      <c r="C1735" s="45" t="s">
        <v>1208</v>
      </c>
      <c r="D1735" s="45"/>
      <c r="E1735" s="45">
        <v>7500</v>
      </c>
      <c r="F1735">
        <v>4</v>
      </c>
      <c r="G1735" t="s">
        <v>532</v>
      </c>
      <c r="H1735" t="s">
        <v>532</v>
      </c>
      <c r="I1735" t="s">
        <v>582</v>
      </c>
      <c r="J1735" t="s">
        <v>1209</v>
      </c>
      <c r="K1735" t="s">
        <v>536</v>
      </c>
    </row>
    <row r="1736" spans="1:11" ht="12.75">
      <c r="A1736" s="45">
        <v>94535</v>
      </c>
      <c r="B1736" s="45" t="s">
        <v>1212</v>
      </c>
      <c r="C1736" s="45" t="s">
        <v>1208</v>
      </c>
      <c r="D1736" s="45"/>
      <c r="E1736" s="45">
        <v>8193</v>
      </c>
      <c r="F1736">
        <v>4</v>
      </c>
      <c r="G1736" t="s">
        <v>532</v>
      </c>
      <c r="H1736" t="s">
        <v>532</v>
      </c>
      <c r="I1736" t="s">
        <v>582</v>
      </c>
      <c r="J1736" t="s">
        <v>1209</v>
      </c>
      <c r="K1736" t="s">
        <v>536</v>
      </c>
    </row>
    <row r="1737" spans="1:11" ht="12.75">
      <c r="A1737" s="45">
        <v>94536</v>
      </c>
      <c r="B1737" s="45" t="s">
        <v>1257</v>
      </c>
      <c r="C1737" s="45" t="s">
        <v>1075</v>
      </c>
      <c r="D1737" s="45">
        <v>3</v>
      </c>
      <c r="E1737" s="45">
        <v>5796</v>
      </c>
      <c r="F1737" s="45">
        <v>5</v>
      </c>
      <c r="G1737" t="s">
        <v>532</v>
      </c>
      <c r="H1737" t="s">
        <v>532</v>
      </c>
      <c r="I1737" t="s">
        <v>1076</v>
      </c>
      <c r="J1737" t="s">
        <v>1077</v>
      </c>
      <c r="K1737" t="s">
        <v>536</v>
      </c>
    </row>
    <row r="1738" spans="1:11" ht="12.75">
      <c r="A1738" s="45">
        <v>94537</v>
      </c>
      <c r="B1738" s="45" t="s">
        <v>1257</v>
      </c>
      <c r="C1738" s="45" t="s">
        <v>1075</v>
      </c>
      <c r="D1738" s="45">
        <v>3</v>
      </c>
      <c r="E1738" s="45">
        <v>6180</v>
      </c>
      <c r="F1738" s="45">
        <v>5</v>
      </c>
      <c r="G1738" t="s">
        <v>532</v>
      </c>
      <c r="H1738" t="s">
        <v>532</v>
      </c>
      <c r="I1738" t="s">
        <v>1076</v>
      </c>
      <c r="J1738" t="s">
        <v>1077</v>
      </c>
      <c r="K1738" t="s">
        <v>536</v>
      </c>
    </row>
    <row r="1739" spans="1:11" ht="12.75">
      <c r="A1739" s="45">
        <v>94538</v>
      </c>
      <c r="B1739" s="45" t="s">
        <v>1257</v>
      </c>
      <c r="C1739" s="45" t="s">
        <v>1075</v>
      </c>
      <c r="D1739" s="45">
        <v>3</v>
      </c>
      <c r="E1739" s="45">
        <v>5982</v>
      </c>
      <c r="F1739" s="45">
        <v>5</v>
      </c>
      <c r="G1739" t="s">
        <v>532</v>
      </c>
      <c r="H1739" t="s">
        <v>532</v>
      </c>
      <c r="I1739" t="s">
        <v>1076</v>
      </c>
      <c r="J1739" t="s">
        <v>1077</v>
      </c>
      <c r="K1739" t="s">
        <v>536</v>
      </c>
    </row>
    <row r="1740" spans="1:11" ht="12.75">
      <c r="A1740" s="45">
        <v>94539</v>
      </c>
      <c r="B1740" s="45" t="s">
        <v>1257</v>
      </c>
      <c r="C1740" s="45" t="s">
        <v>1075</v>
      </c>
      <c r="D1740" s="45">
        <v>3</v>
      </c>
      <c r="E1740" s="45">
        <v>7443</v>
      </c>
      <c r="F1740" s="45">
        <v>5</v>
      </c>
      <c r="G1740" t="s">
        <v>532</v>
      </c>
      <c r="H1740" t="s">
        <v>532</v>
      </c>
      <c r="I1740" t="s">
        <v>1076</v>
      </c>
      <c r="J1740" t="s">
        <v>1077</v>
      </c>
      <c r="K1740" t="s">
        <v>536</v>
      </c>
    </row>
    <row r="1741" spans="1:11" ht="12.75">
      <c r="A1741" s="45">
        <v>94540</v>
      </c>
      <c r="B1741" s="45" t="s">
        <v>1258</v>
      </c>
      <c r="C1741" s="45" t="s">
        <v>1075</v>
      </c>
      <c r="D1741" s="45">
        <v>3</v>
      </c>
      <c r="E1741" s="45">
        <v>6180</v>
      </c>
      <c r="F1741" s="45">
        <v>5</v>
      </c>
      <c r="G1741" t="s">
        <v>532</v>
      </c>
      <c r="H1741" t="s">
        <v>532</v>
      </c>
      <c r="I1741" t="s">
        <v>1076</v>
      </c>
      <c r="J1741" t="s">
        <v>1077</v>
      </c>
      <c r="K1741" t="s">
        <v>536</v>
      </c>
    </row>
    <row r="1742" spans="1:11" ht="12.75">
      <c r="A1742" s="45">
        <v>94541</v>
      </c>
      <c r="B1742" s="45" t="s">
        <v>1258</v>
      </c>
      <c r="C1742" s="45" t="s">
        <v>1075</v>
      </c>
      <c r="D1742" s="45">
        <v>3</v>
      </c>
      <c r="E1742" s="45">
        <v>5243</v>
      </c>
      <c r="F1742" s="45">
        <v>5</v>
      </c>
      <c r="G1742" t="s">
        <v>532</v>
      </c>
      <c r="H1742" t="s">
        <v>532</v>
      </c>
      <c r="I1742" t="s">
        <v>1076</v>
      </c>
      <c r="J1742" t="s">
        <v>1077</v>
      </c>
      <c r="K1742" t="s">
        <v>536</v>
      </c>
    </row>
    <row r="1743" spans="1:11" ht="12.75">
      <c r="A1743" s="45">
        <v>94542</v>
      </c>
      <c r="B1743" s="45" t="s">
        <v>1258</v>
      </c>
      <c r="C1743" s="45" t="s">
        <v>1075</v>
      </c>
      <c r="D1743" s="45">
        <v>3</v>
      </c>
      <c r="E1743" s="45">
        <v>6788</v>
      </c>
      <c r="F1743" s="45">
        <v>5</v>
      </c>
      <c r="G1743" t="s">
        <v>532</v>
      </c>
      <c r="H1743" t="s">
        <v>532</v>
      </c>
      <c r="I1743" t="s">
        <v>1076</v>
      </c>
      <c r="J1743" t="s">
        <v>1077</v>
      </c>
      <c r="K1743" t="s">
        <v>536</v>
      </c>
    </row>
    <row r="1744" spans="1:11" ht="12.75">
      <c r="A1744" s="45">
        <v>94543</v>
      </c>
      <c r="B1744" s="45" t="s">
        <v>1258</v>
      </c>
      <c r="C1744" s="45" t="s">
        <v>1075</v>
      </c>
      <c r="D1744" s="45">
        <v>3</v>
      </c>
      <c r="E1744" s="45">
        <v>6180</v>
      </c>
      <c r="F1744" s="45">
        <v>5</v>
      </c>
      <c r="G1744" t="s">
        <v>532</v>
      </c>
      <c r="H1744" t="s">
        <v>532</v>
      </c>
      <c r="I1744" t="s">
        <v>1076</v>
      </c>
      <c r="J1744" t="s">
        <v>1077</v>
      </c>
      <c r="K1744" t="s">
        <v>536</v>
      </c>
    </row>
    <row r="1745" spans="1:11" ht="12.75">
      <c r="A1745" s="45">
        <v>94544</v>
      </c>
      <c r="B1745" s="45" t="s">
        <v>1258</v>
      </c>
      <c r="C1745" s="45" t="s">
        <v>1075</v>
      </c>
      <c r="D1745" s="45">
        <v>3</v>
      </c>
      <c r="E1745" s="45">
        <v>5551</v>
      </c>
      <c r="F1745" s="45">
        <v>5</v>
      </c>
      <c r="G1745" t="s">
        <v>532</v>
      </c>
      <c r="H1745" t="s">
        <v>532</v>
      </c>
      <c r="I1745" t="s">
        <v>1076</v>
      </c>
      <c r="J1745" t="s">
        <v>1077</v>
      </c>
      <c r="K1745" t="s">
        <v>536</v>
      </c>
    </row>
    <row r="1746" spans="1:11" ht="12.75">
      <c r="A1746" s="45">
        <v>94545</v>
      </c>
      <c r="B1746" s="45" t="s">
        <v>1258</v>
      </c>
      <c r="C1746" s="45" t="s">
        <v>1075</v>
      </c>
      <c r="D1746" s="45">
        <v>3</v>
      </c>
      <c r="E1746" s="45">
        <v>6701</v>
      </c>
      <c r="F1746" s="45">
        <v>5</v>
      </c>
      <c r="G1746" t="s">
        <v>532</v>
      </c>
      <c r="H1746" t="s">
        <v>532</v>
      </c>
      <c r="I1746" t="s">
        <v>1076</v>
      </c>
      <c r="J1746" t="s">
        <v>1077</v>
      </c>
      <c r="K1746" t="s">
        <v>536</v>
      </c>
    </row>
    <row r="1747" spans="1:11" ht="12.75">
      <c r="A1747" s="45">
        <v>94546</v>
      </c>
      <c r="B1747" s="45" t="s">
        <v>1259</v>
      </c>
      <c r="C1747" s="45" t="s">
        <v>1075</v>
      </c>
      <c r="D1747" s="45">
        <v>3</v>
      </c>
      <c r="E1747" s="45">
        <v>5708</v>
      </c>
      <c r="F1747" s="45">
        <v>5</v>
      </c>
      <c r="G1747" t="s">
        <v>532</v>
      </c>
      <c r="H1747" t="s">
        <v>532</v>
      </c>
      <c r="I1747" t="s">
        <v>1076</v>
      </c>
      <c r="J1747" t="s">
        <v>1077</v>
      </c>
      <c r="K1747" t="s">
        <v>539</v>
      </c>
    </row>
    <row r="1748" spans="1:11" ht="12.75">
      <c r="A1748" s="45">
        <v>94547</v>
      </c>
      <c r="B1748" s="45" t="s">
        <v>1271</v>
      </c>
      <c r="C1748" s="45" t="s">
        <v>1082</v>
      </c>
      <c r="D1748" s="45">
        <v>3</v>
      </c>
      <c r="E1748" s="45">
        <v>5695</v>
      </c>
      <c r="F1748" s="45">
        <v>5</v>
      </c>
      <c r="G1748" t="s">
        <v>532</v>
      </c>
      <c r="H1748" t="s">
        <v>532</v>
      </c>
      <c r="I1748" t="s">
        <v>1076</v>
      </c>
      <c r="J1748" t="s">
        <v>1083</v>
      </c>
      <c r="K1748" t="s">
        <v>539</v>
      </c>
    </row>
    <row r="1749" spans="1:11" ht="12.75">
      <c r="A1749" s="45">
        <v>94548</v>
      </c>
      <c r="B1749" s="45" t="s">
        <v>1094</v>
      </c>
      <c r="C1749" s="45" t="s">
        <v>1082</v>
      </c>
      <c r="D1749" s="45">
        <v>12</v>
      </c>
      <c r="E1749" s="45">
        <v>12441</v>
      </c>
      <c r="F1749" s="45">
        <v>4</v>
      </c>
      <c r="G1749" t="s">
        <v>532</v>
      </c>
      <c r="H1749" t="s">
        <v>533</v>
      </c>
      <c r="I1749" t="s">
        <v>1076</v>
      </c>
      <c r="J1749" t="s">
        <v>1083</v>
      </c>
      <c r="K1749" t="s">
        <v>536</v>
      </c>
    </row>
    <row r="1750" spans="1:11" ht="12.75">
      <c r="A1750" s="45">
        <v>94549</v>
      </c>
      <c r="B1750" s="45" t="s">
        <v>1095</v>
      </c>
      <c r="C1750" s="45" t="s">
        <v>1082</v>
      </c>
      <c r="D1750" s="45">
        <v>12</v>
      </c>
      <c r="E1750" s="45">
        <v>8878</v>
      </c>
      <c r="F1750" s="45">
        <v>4</v>
      </c>
      <c r="G1750" t="s">
        <v>532</v>
      </c>
      <c r="H1750" t="s">
        <v>532</v>
      </c>
      <c r="I1750" t="s">
        <v>1076</v>
      </c>
      <c r="J1750" t="s">
        <v>1083</v>
      </c>
      <c r="K1750" t="s">
        <v>536</v>
      </c>
    </row>
    <row r="1751" spans="1:11" ht="12.75">
      <c r="A1751" s="45">
        <v>94550</v>
      </c>
      <c r="B1751" s="45" t="s">
        <v>1074</v>
      </c>
      <c r="C1751" s="45" t="s">
        <v>1075</v>
      </c>
      <c r="D1751" s="45">
        <v>12</v>
      </c>
      <c r="E1751" s="45">
        <v>7580</v>
      </c>
      <c r="F1751" s="45">
        <v>4</v>
      </c>
      <c r="G1751" t="s">
        <v>532</v>
      </c>
      <c r="H1751" t="s">
        <v>533</v>
      </c>
      <c r="I1751" t="s">
        <v>1076</v>
      </c>
      <c r="J1751" t="s">
        <v>1077</v>
      </c>
      <c r="K1751" t="s">
        <v>536</v>
      </c>
    </row>
    <row r="1752" spans="1:11" ht="12.75">
      <c r="A1752" s="45">
        <v>94551</v>
      </c>
      <c r="B1752" s="45" t="s">
        <v>1074</v>
      </c>
      <c r="C1752" s="45" t="s">
        <v>1075</v>
      </c>
      <c r="D1752" s="45">
        <v>12</v>
      </c>
      <c r="E1752" s="45">
        <v>6180</v>
      </c>
      <c r="F1752" s="45">
        <v>4</v>
      </c>
      <c r="G1752" t="s">
        <v>532</v>
      </c>
      <c r="H1752" t="s">
        <v>532</v>
      </c>
      <c r="I1752" t="s">
        <v>1076</v>
      </c>
      <c r="J1752" t="s">
        <v>1077</v>
      </c>
      <c r="K1752" t="s">
        <v>536</v>
      </c>
    </row>
    <row r="1753" spans="1:11" ht="12.75">
      <c r="A1753" s="45">
        <v>94552</v>
      </c>
      <c r="B1753" s="45" t="s">
        <v>1259</v>
      </c>
      <c r="C1753" s="45" t="s">
        <v>1075</v>
      </c>
      <c r="D1753" s="45">
        <v>3</v>
      </c>
      <c r="E1753" s="45">
        <v>7731</v>
      </c>
      <c r="F1753" s="45">
        <v>5</v>
      </c>
      <c r="G1753" t="s">
        <v>532</v>
      </c>
      <c r="H1753" t="s">
        <v>532</v>
      </c>
      <c r="I1753" t="s">
        <v>1076</v>
      </c>
      <c r="J1753" t="s">
        <v>1077</v>
      </c>
      <c r="K1753" t="s">
        <v>536</v>
      </c>
    </row>
    <row r="1754" spans="1:11" ht="12.75">
      <c r="A1754" s="45">
        <v>94553</v>
      </c>
      <c r="B1754" s="45" t="s">
        <v>1272</v>
      </c>
      <c r="C1754" s="45" t="s">
        <v>1082</v>
      </c>
      <c r="D1754" s="45">
        <v>3</v>
      </c>
      <c r="E1754" s="45">
        <v>6972</v>
      </c>
      <c r="F1754" s="45">
        <v>5</v>
      </c>
      <c r="G1754" t="s">
        <v>532</v>
      </c>
      <c r="H1754" t="s">
        <v>532</v>
      </c>
      <c r="I1754" t="s">
        <v>1076</v>
      </c>
      <c r="J1754" t="s">
        <v>1083</v>
      </c>
      <c r="K1754" t="s">
        <v>539</v>
      </c>
    </row>
    <row r="1755" spans="1:11" ht="12.75">
      <c r="A1755" s="45">
        <v>94555</v>
      </c>
      <c r="B1755" s="45" t="s">
        <v>1257</v>
      </c>
      <c r="C1755" s="45" t="s">
        <v>1075</v>
      </c>
      <c r="D1755" s="45">
        <v>3</v>
      </c>
      <c r="E1755" s="45">
        <v>5796</v>
      </c>
      <c r="F1755" s="45">
        <v>5</v>
      </c>
      <c r="G1755" t="s">
        <v>532</v>
      </c>
      <c r="H1755" t="s">
        <v>532</v>
      </c>
      <c r="I1755" t="s">
        <v>1076</v>
      </c>
      <c r="J1755" t="s">
        <v>1077</v>
      </c>
      <c r="K1755" t="s">
        <v>536</v>
      </c>
    </row>
    <row r="1756" spans="1:11" ht="12.75">
      <c r="A1756" s="45">
        <v>94556</v>
      </c>
      <c r="B1756" s="45" t="s">
        <v>1096</v>
      </c>
      <c r="C1756" s="45" t="s">
        <v>1082</v>
      </c>
      <c r="D1756" s="45">
        <v>12</v>
      </c>
      <c r="E1756" s="45">
        <v>7755</v>
      </c>
      <c r="F1756" s="45">
        <v>4</v>
      </c>
      <c r="G1756" t="s">
        <v>532</v>
      </c>
      <c r="H1756" t="s">
        <v>532</v>
      </c>
      <c r="I1756" t="s">
        <v>1076</v>
      </c>
      <c r="J1756" t="s">
        <v>1083</v>
      </c>
      <c r="K1756" t="s">
        <v>536</v>
      </c>
    </row>
    <row r="1757" spans="1:11" ht="12.75">
      <c r="A1757" s="45">
        <v>94557</v>
      </c>
      <c r="B1757" s="45" t="s">
        <v>1258</v>
      </c>
      <c r="C1757" s="45" t="s">
        <v>1075</v>
      </c>
      <c r="D1757" s="45">
        <v>3</v>
      </c>
      <c r="E1757" s="45">
        <v>6180</v>
      </c>
      <c r="F1757" s="45">
        <v>5</v>
      </c>
      <c r="G1757" t="s">
        <v>532</v>
      </c>
      <c r="H1757" t="s">
        <v>532</v>
      </c>
      <c r="I1757" t="s">
        <v>1076</v>
      </c>
      <c r="J1757" t="s">
        <v>1077</v>
      </c>
      <c r="K1757" t="s">
        <v>539</v>
      </c>
    </row>
    <row r="1758" spans="1:11" ht="12.75">
      <c r="A1758" s="45">
        <v>94558</v>
      </c>
      <c r="B1758" s="45" t="s">
        <v>1134</v>
      </c>
      <c r="C1758" s="45" t="s">
        <v>1134</v>
      </c>
      <c r="D1758" s="45"/>
      <c r="E1758" s="45">
        <v>7193</v>
      </c>
      <c r="F1758">
        <v>4</v>
      </c>
      <c r="G1758" t="s">
        <v>532</v>
      </c>
      <c r="H1758" t="s">
        <v>533</v>
      </c>
      <c r="I1758" t="s">
        <v>582</v>
      </c>
      <c r="J1758" t="s">
        <v>1135</v>
      </c>
      <c r="K1758" t="s">
        <v>536</v>
      </c>
    </row>
    <row r="1759" spans="1:11" ht="12.75">
      <c r="A1759" s="45">
        <v>94559</v>
      </c>
      <c r="B1759" s="45" t="s">
        <v>1134</v>
      </c>
      <c r="C1759" s="45" t="s">
        <v>1134</v>
      </c>
      <c r="D1759" s="45"/>
      <c r="E1759" s="45">
        <v>5494</v>
      </c>
      <c r="F1759">
        <v>4</v>
      </c>
      <c r="G1759" t="s">
        <v>532</v>
      </c>
      <c r="H1759" t="s">
        <v>532</v>
      </c>
      <c r="I1759" t="s">
        <v>582</v>
      </c>
      <c r="J1759" t="s">
        <v>1135</v>
      </c>
      <c r="K1759" t="s">
        <v>536</v>
      </c>
    </row>
    <row r="1760" spans="1:11" ht="12.75">
      <c r="A1760" s="45">
        <v>94560</v>
      </c>
      <c r="B1760" s="45" t="s">
        <v>1260</v>
      </c>
      <c r="C1760" s="45" t="s">
        <v>1075</v>
      </c>
      <c r="D1760" s="45">
        <v>3</v>
      </c>
      <c r="E1760" s="45">
        <v>6284</v>
      </c>
      <c r="F1760" s="45">
        <v>5</v>
      </c>
      <c r="G1760" t="s">
        <v>532</v>
      </c>
      <c r="H1760" t="s">
        <v>532</v>
      </c>
      <c r="I1760" t="s">
        <v>1076</v>
      </c>
      <c r="J1760" t="s">
        <v>1077</v>
      </c>
      <c r="K1760" t="s">
        <v>536</v>
      </c>
    </row>
    <row r="1761" spans="1:11" ht="12.75">
      <c r="A1761" s="45">
        <v>94561</v>
      </c>
      <c r="B1761" s="45" t="s">
        <v>1097</v>
      </c>
      <c r="C1761" s="45" t="s">
        <v>1082</v>
      </c>
      <c r="D1761" s="45">
        <v>12</v>
      </c>
      <c r="E1761" s="45">
        <v>8404</v>
      </c>
      <c r="F1761" s="45">
        <v>4</v>
      </c>
      <c r="G1761" t="s">
        <v>532</v>
      </c>
      <c r="H1761" t="s">
        <v>532</v>
      </c>
      <c r="I1761" t="s">
        <v>1076</v>
      </c>
      <c r="J1761" t="s">
        <v>1083</v>
      </c>
      <c r="K1761" t="s">
        <v>536</v>
      </c>
    </row>
    <row r="1762" spans="1:11" ht="12.75">
      <c r="A1762" s="45">
        <v>94562</v>
      </c>
      <c r="B1762" s="45" t="s">
        <v>1137</v>
      </c>
      <c r="C1762" s="45" t="s">
        <v>1134</v>
      </c>
      <c r="D1762" s="45"/>
      <c r="E1762" s="45">
        <v>13368</v>
      </c>
      <c r="F1762">
        <v>4</v>
      </c>
      <c r="G1762" t="s">
        <v>532</v>
      </c>
      <c r="H1762" t="s">
        <v>532</v>
      </c>
      <c r="I1762" t="s">
        <v>582</v>
      </c>
      <c r="J1762" t="s">
        <v>1135</v>
      </c>
      <c r="K1762" t="s">
        <v>536</v>
      </c>
    </row>
    <row r="1763" spans="1:11" ht="12.75">
      <c r="A1763" s="45">
        <v>94563</v>
      </c>
      <c r="B1763" s="45" t="s">
        <v>1098</v>
      </c>
      <c r="C1763" s="45" t="s">
        <v>1082</v>
      </c>
      <c r="D1763" s="45">
        <v>12</v>
      </c>
      <c r="E1763" s="45">
        <v>9390</v>
      </c>
      <c r="F1763" s="45">
        <v>4</v>
      </c>
      <c r="G1763" t="s">
        <v>532</v>
      </c>
      <c r="H1763" t="s">
        <v>532</v>
      </c>
      <c r="I1763" t="s">
        <v>1076</v>
      </c>
      <c r="J1763" t="s">
        <v>1083</v>
      </c>
      <c r="K1763" t="s">
        <v>536</v>
      </c>
    </row>
    <row r="1764" spans="1:11" ht="12.75">
      <c r="A1764" s="45">
        <v>94564</v>
      </c>
      <c r="B1764" s="45" t="s">
        <v>1273</v>
      </c>
      <c r="C1764" s="45" t="s">
        <v>1082</v>
      </c>
      <c r="D1764" s="45">
        <v>3</v>
      </c>
      <c r="E1764" s="45">
        <v>5888</v>
      </c>
      <c r="F1764" s="45">
        <v>5</v>
      </c>
      <c r="G1764" t="s">
        <v>532</v>
      </c>
      <c r="H1764" t="s">
        <v>532</v>
      </c>
      <c r="I1764" t="s">
        <v>1076</v>
      </c>
      <c r="J1764" t="s">
        <v>1083</v>
      </c>
      <c r="K1764" t="s">
        <v>536</v>
      </c>
    </row>
    <row r="1765" spans="1:11" ht="12.75">
      <c r="A1765" s="45">
        <v>94565</v>
      </c>
      <c r="B1765" s="45" t="s">
        <v>1274</v>
      </c>
      <c r="C1765" s="45" t="s">
        <v>1082</v>
      </c>
      <c r="D1765" s="45">
        <v>3</v>
      </c>
      <c r="E1765" s="45">
        <v>7086</v>
      </c>
      <c r="F1765" s="45">
        <v>5</v>
      </c>
      <c r="G1765" t="s">
        <v>532</v>
      </c>
      <c r="H1765" t="s">
        <v>532</v>
      </c>
      <c r="I1765" t="s">
        <v>1076</v>
      </c>
      <c r="J1765" t="s">
        <v>1083</v>
      </c>
      <c r="K1765" t="s">
        <v>539</v>
      </c>
    </row>
    <row r="1766" spans="1:11" ht="12.75">
      <c r="A1766" s="45">
        <v>94566</v>
      </c>
      <c r="B1766" s="45" t="s">
        <v>1078</v>
      </c>
      <c r="C1766" s="45" t="s">
        <v>1075</v>
      </c>
      <c r="D1766" s="45">
        <v>12</v>
      </c>
      <c r="E1766" s="45">
        <v>8442</v>
      </c>
      <c r="F1766" s="45">
        <v>4</v>
      </c>
      <c r="G1766" t="s">
        <v>532</v>
      </c>
      <c r="H1766" t="s">
        <v>532</v>
      </c>
      <c r="I1766" t="s">
        <v>1076</v>
      </c>
      <c r="J1766" t="s">
        <v>1077</v>
      </c>
      <c r="K1766" t="s">
        <v>536</v>
      </c>
    </row>
    <row r="1767" spans="1:11" ht="12.75">
      <c r="A1767" s="45">
        <v>94567</v>
      </c>
      <c r="B1767" s="45" t="s">
        <v>1138</v>
      </c>
      <c r="C1767" s="45" t="s">
        <v>1134</v>
      </c>
      <c r="D1767" s="45"/>
      <c r="E1767" s="45">
        <v>9664</v>
      </c>
      <c r="F1767">
        <v>4</v>
      </c>
      <c r="G1767" t="s">
        <v>532</v>
      </c>
      <c r="H1767" t="s">
        <v>533</v>
      </c>
      <c r="I1767" t="s">
        <v>582</v>
      </c>
      <c r="J1767" t="s">
        <v>1135</v>
      </c>
      <c r="K1767" t="s">
        <v>536</v>
      </c>
    </row>
    <row r="1768" spans="1:11" ht="12.75">
      <c r="A1768" s="45">
        <v>94568</v>
      </c>
      <c r="B1768" s="45" t="s">
        <v>1079</v>
      </c>
      <c r="C1768" s="45" t="s">
        <v>1075</v>
      </c>
      <c r="D1768" s="45">
        <v>12</v>
      </c>
      <c r="E1768" s="45">
        <v>6786</v>
      </c>
      <c r="F1768" s="45">
        <v>4</v>
      </c>
      <c r="G1768" t="s">
        <v>532</v>
      </c>
      <c r="H1768" t="s">
        <v>532</v>
      </c>
      <c r="I1768" t="s">
        <v>1076</v>
      </c>
      <c r="J1768" t="s">
        <v>1077</v>
      </c>
      <c r="K1768" t="s">
        <v>536</v>
      </c>
    </row>
    <row r="1769" spans="1:11" ht="12.75">
      <c r="A1769" s="45">
        <v>94569</v>
      </c>
      <c r="B1769" s="45" t="s">
        <v>1275</v>
      </c>
      <c r="C1769" s="45" t="s">
        <v>1082</v>
      </c>
      <c r="D1769" s="45">
        <v>3</v>
      </c>
      <c r="E1769" s="45">
        <v>5652</v>
      </c>
      <c r="F1769" s="45">
        <v>5</v>
      </c>
      <c r="G1769" t="s">
        <v>532</v>
      </c>
      <c r="H1769" t="s">
        <v>532</v>
      </c>
      <c r="I1769" t="s">
        <v>1076</v>
      </c>
      <c r="J1769" t="s">
        <v>1083</v>
      </c>
      <c r="K1769" t="s">
        <v>536</v>
      </c>
    </row>
    <row r="1770" spans="1:11" ht="12.75">
      <c r="A1770" s="45">
        <v>94570</v>
      </c>
      <c r="B1770" s="45" t="s">
        <v>1096</v>
      </c>
      <c r="C1770" s="45" t="s">
        <v>1082</v>
      </c>
      <c r="D1770" s="45">
        <v>12</v>
      </c>
      <c r="E1770" s="45">
        <v>6180</v>
      </c>
      <c r="F1770" s="45">
        <v>4</v>
      </c>
      <c r="G1770" t="s">
        <v>532</v>
      </c>
      <c r="H1770" t="s">
        <v>532</v>
      </c>
      <c r="I1770" t="s">
        <v>1076</v>
      </c>
      <c r="J1770" t="s">
        <v>1083</v>
      </c>
      <c r="K1770" t="s">
        <v>536</v>
      </c>
    </row>
    <row r="1771" spans="1:11" ht="12.75">
      <c r="A1771" s="45">
        <v>94571</v>
      </c>
      <c r="B1771" s="45" t="s">
        <v>1213</v>
      </c>
      <c r="C1771" s="45" t="s">
        <v>1208</v>
      </c>
      <c r="D1771" s="45"/>
      <c r="E1771" s="45">
        <v>7012</v>
      </c>
      <c r="F1771">
        <v>4</v>
      </c>
      <c r="G1771" t="s">
        <v>532</v>
      </c>
      <c r="H1771" t="s">
        <v>532</v>
      </c>
      <c r="I1771" t="s">
        <v>582</v>
      </c>
      <c r="J1771" t="s">
        <v>1209</v>
      </c>
      <c r="K1771" t="s">
        <v>536</v>
      </c>
    </row>
    <row r="1772" spans="1:11" ht="12.75">
      <c r="A1772" s="45">
        <v>94572</v>
      </c>
      <c r="B1772" s="45" t="s">
        <v>1276</v>
      </c>
      <c r="C1772" s="45" t="s">
        <v>1082</v>
      </c>
      <c r="D1772" s="45">
        <v>3</v>
      </c>
      <c r="E1772" s="45">
        <v>6618</v>
      </c>
      <c r="F1772" s="45">
        <v>5</v>
      </c>
      <c r="G1772" t="s">
        <v>532</v>
      </c>
      <c r="H1772" t="s">
        <v>532</v>
      </c>
      <c r="I1772" t="s">
        <v>1076</v>
      </c>
      <c r="J1772" t="s">
        <v>1083</v>
      </c>
      <c r="K1772" t="s">
        <v>536</v>
      </c>
    </row>
    <row r="1773" spans="1:11" ht="12.75">
      <c r="A1773" s="45">
        <v>94573</v>
      </c>
      <c r="B1773" s="45" t="s">
        <v>1139</v>
      </c>
      <c r="C1773" s="45" t="s">
        <v>1134</v>
      </c>
      <c r="D1773" s="45"/>
      <c r="E1773" s="45">
        <v>15633</v>
      </c>
      <c r="F1773">
        <v>4</v>
      </c>
      <c r="G1773" t="s">
        <v>532</v>
      </c>
      <c r="H1773" t="s">
        <v>532</v>
      </c>
      <c r="I1773" t="s">
        <v>582</v>
      </c>
      <c r="J1773" t="s">
        <v>1135</v>
      </c>
      <c r="K1773" t="s">
        <v>536</v>
      </c>
    </row>
    <row r="1774" spans="1:11" ht="12.75">
      <c r="A1774" s="45">
        <v>94574</v>
      </c>
      <c r="B1774" s="45" t="s">
        <v>1140</v>
      </c>
      <c r="C1774" s="45" t="s">
        <v>1134</v>
      </c>
      <c r="D1774" s="45"/>
      <c r="E1774" s="45">
        <v>7882</v>
      </c>
      <c r="F1774">
        <v>4</v>
      </c>
      <c r="G1774" t="s">
        <v>532</v>
      </c>
      <c r="H1774" t="s">
        <v>533</v>
      </c>
      <c r="I1774" t="s">
        <v>582</v>
      </c>
      <c r="J1774" t="s">
        <v>1135</v>
      </c>
      <c r="K1774" t="s">
        <v>536</v>
      </c>
    </row>
    <row r="1775" spans="1:11" ht="12.75">
      <c r="A1775" s="45">
        <v>94575</v>
      </c>
      <c r="B1775" s="45" t="s">
        <v>1096</v>
      </c>
      <c r="C1775" s="45" t="s">
        <v>1082</v>
      </c>
      <c r="D1775" s="45">
        <v>12</v>
      </c>
      <c r="E1775" s="45">
        <v>6180</v>
      </c>
      <c r="F1775" s="45">
        <v>4</v>
      </c>
      <c r="G1775" t="s">
        <v>532</v>
      </c>
      <c r="H1775" t="s">
        <v>532</v>
      </c>
      <c r="I1775" t="s">
        <v>1076</v>
      </c>
      <c r="J1775" t="s">
        <v>1083</v>
      </c>
      <c r="K1775" t="s">
        <v>536</v>
      </c>
    </row>
    <row r="1776" spans="1:11" ht="12.75">
      <c r="A1776" s="45">
        <v>94576</v>
      </c>
      <c r="B1776" s="45" t="s">
        <v>1141</v>
      </c>
      <c r="C1776" s="45" t="s">
        <v>1134</v>
      </c>
      <c r="D1776" s="45"/>
      <c r="E1776" s="45">
        <v>7250</v>
      </c>
      <c r="F1776">
        <v>4</v>
      </c>
      <c r="G1776" t="s">
        <v>532</v>
      </c>
      <c r="H1776" t="s">
        <v>532</v>
      </c>
      <c r="I1776" t="s">
        <v>582</v>
      </c>
      <c r="J1776" t="s">
        <v>1135</v>
      </c>
      <c r="K1776" t="s">
        <v>539</v>
      </c>
    </row>
    <row r="1777" spans="1:11" ht="12.75">
      <c r="A1777" s="45">
        <v>94577</v>
      </c>
      <c r="B1777" s="45" t="s">
        <v>1261</v>
      </c>
      <c r="C1777" s="45" t="s">
        <v>1075</v>
      </c>
      <c r="D1777" s="45">
        <v>3</v>
      </c>
      <c r="E1777" s="45">
        <v>5163</v>
      </c>
      <c r="F1777" s="45">
        <v>5</v>
      </c>
      <c r="G1777" t="s">
        <v>532</v>
      </c>
      <c r="H1777" t="s">
        <v>532</v>
      </c>
      <c r="I1777" t="s">
        <v>1076</v>
      </c>
      <c r="J1777" t="s">
        <v>1077</v>
      </c>
      <c r="K1777" t="s">
        <v>536</v>
      </c>
    </row>
    <row r="1778" spans="1:11" ht="12.75">
      <c r="A1778" s="45">
        <v>94578</v>
      </c>
      <c r="B1778" s="45" t="s">
        <v>1261</v>
      </c>
      <c r="C1778" s="45" t="s">
        <v>1075</v>
      </c>
      <c r="D1778" s="45">
        <v>3</v>
      </c>
      <c r="E1778" s="45">
        <v>4722</v>
      </c>
      <c r="F1778" s="45">
        <v>5</v>
      </c>
      <c r="G1778" t="s">
        <v>532</v>
      </c>
      <c r="H1778" t="s">
        <v>532</v>
      </c>
      <c r="I1778" t="s">
        <v>1076</v>
      </c>
      <c r="J1778" t="s">
        <v>1077</v>
      </c>
      <c r="K1778" t="s">
        <v>536</v>
      </c>
    </row>
    <row r="1779" spans="1:11" ht="12.75">
      <c r="A1779" s="45">
        <v>94579</v>
      </c>
      <c r="B1779" s="45" t="s">
        <v>1261</v>
      </c>
      <c r="C1779" s="45" t="s">
        <v>1075</v>
      </c>
      <c r="D1779" s="45">
        <v>3</v>
      </c>
      <c r="E1779" s="45">
        <v>5996</v>
      </c>
      <c r="F1779" s="45">
        <v>5</v>
      </c>
      <c r="G1779" t="s">
        <v>532</v>
      </c>
      <c r="H1779" t="s">
        <v>532</v>
      </c>
      <c r="I1779" t="s">
        <v>1076</v>
      </c>
      <c r="J1779" t="s">
        <v>1077</v>
      </c>
      <c r="K1779" t="s">
        <v>536</v>
      </c>
    </row>
    <row r="1780" spans="1:11" ht="12.75">
      <c r="A1780" s="45">
        <v>94580</v>
      </c>
      <c r="B1780" s="45" t="s">
        <v>1262</v>
      </c>
      <c r="C1780" s="45" t="s">
        <v>1075</v>
      </c>
      <c r="D1780" s="45">
        <v>3</v>
      </c>
      <c r="E1780" s="45">
        <v>5423</v>
      </c>
      <c r="F1780" s="45">
        <v>5</v>
      </c>
      <c r="G1780" t="s">
        <v>532</v>
      </c>
      <c r="H1780" t="s">
        <v>532</v>
      </c>
      <c r="I1780" t="s">
        <v>1076</v>
      </c>
      <c r="J1780" t="s">
        <v>1077</v>
      </c>
      <c r="K1780" t="s">
        <v>536</v>
      </c>
    </row>
    <row r="1781" spans="1:11" ht="12.75">
      <c r="A1781" s="45">
        <v>94581</v>
      </c>
      <c r="B1781" s="45" t="s">
        <v>1134</v>
      </c>
      <c r="C1781" s="45" t="s">
        <v>1134</v>
      </c>
      <c r="D1781" s="45"/>
      <c r="E1781" s="45">
        <v>6180</v>
      </c>
      <c r="F1781">
        <v>4</v>
      </c>
      <c r="G1781" t="s">
        <v>532</v>
      </c>
      <c r="H1781" t="s">
        <v>532</v>
      </c>
      <c r="I1781" t="s">
        <v>582</v>
      </c>
      <c r="J1781" t="s">
        <v>1135</v>
      </c>
      <c r="K1781" t="s">
        <v>536</v>
      </c>
    </row>
    <row r="1782" spans="1:11" ht="12.75">
      <c r="A1782" s="45">
        <v>94582</v>
      </c>
      <c r="B1782" s="45" t="s">
        <v>1078</v>
      </c>
      <c r="C1782" s="45" t="s">
        <v>1075</v>
      </c>
      <c r="D1782" s="45">
        <v>12</v>
      </c>
      <c r="E1782" s="45">
        <v>6180</v>
      </c>
      <c r="F1782" s="45">
        <v>4</v>
      </c>
      <c r="G1782" t="s">
        <v>532</v>
      </c>
      <c r="H1782" t="s">
        <v>532</v>
      </c>
      <c r="I1782" t="s">
        <v>1076</v>
      </c>
      <c r="J1782" t="s">
        <v>1077</v>
      </c>
      <c r="K1782" t="s">
        <v>536</v>
      </c>
    </row>
    <row r="1783" spans="1:11" ht="12.75">
      <c r="A1783" s="45">
        <v>94583</v>
      </c>
      <c r="B1783" s="45" t="s">
        <v>1099</v>
      </c>
      <c r="C1783" s="45" t="s">
        <v>1082</v>
      </c>
      <c r="D1783" s="45">
        <v>12</v>
      </c>
      <c r="E1783" s="45">
        <v>7695</v>
      </c>
      <c r="F1783" s="45">
        <v>4</v>
      </c>
      <c r="G1783" t="s">
        <v>532</v>
      </c>
      <c r="H1783" t="s">
        <v>532</v>
      </c>
      <c r="I1783" t="s">
        <v>1076</v>
      </c>
      <c r="J1783" t="s">
        <v>1083</v>
      </c>
      <c r="K1783" t="s">
        <v>536</v>
      </c>
    </row>
    <row r="1784" spans="1:11" ht="12.75">
      <c r="A1784" s="45">
        <v>94585</v>
      </c>
      <c r="B1784" s="45" t="s">
        <v>1214</v>
      </c>
      <c r="C1784" s="45" t="s">
        <v>1208</v>
      </c>
      <c r="D1784" s="45"/>
      <c r="E1784" s="45">
        <v>8026</v>
      </c>
      <c r="F1784">
        <v>4</v>
      </c>
      <c r="G1784" t="s">
        <v>532</v>
      </c>
      <c r="H1784" t="s">
        <v>532</v>
      </c>
      <c r="I1784" t="s">
        <v>582</v>
      </c>
      <c r="J1784" t="s">
        <v>1209</v>
      </c>
      <c r="K1784" t="s">
        <v>564</v>
      </c>
    </row>
    <row r="1785" spans="1:11" ht="12.75">
      <c r="A1785" s="45">
        <v>94586</v>
      </c>
      <c r="B1785" s="45" t="s">
        <v>1080</v>
      </c>
      <c r="C1785" s="45" t="s">
        <v>1075</v>
      </c>
      <c r="D1785" s="45">
        <v>12</v>
      </c>
      <c r="E1785" s="45">
        <v>9291</v>
      </c>
      <c r="F1785" s="45">
        <v>4</v>
      </c>
      <c r="G1785" t="s">
        <v>532</v>
      </c>
      <c r="H1785" t="s">
        <v>532</v>
      </c>
      <c r="I1785" t="s">
        <v>1076</v>
      </c>
      <c r="J1785" t="s">
        <v>1077</v>
      </c>
      <c r="K1785" t="s">
        <v>536</v>
      </c>
    </row>
    <row r="1786" spans="1:11" ht="12.75">
      <c r="A1786" s="45">
        <v>94587</v>
      </c>
      <c r="B1786" s="45" t="s">
        <v>1263</v>
      </c>
      <c r="C1786" s="45" t="s">
        <v>1075</v>
      </c>
      <c r="D1786" s="45">
        <v>3</v>
      </c>
      <c r="E1786" s="45">
        <v>6320</v>
      </c>
      <c r="F1786" s="45">
        <v>5</v>
      </c>
      <c r="G1786" t="s">
        <v>532</v>
      </c>
      <c r="H1786" t="s">
        <v>532</v>
      </c>
      <c r="I1786" t="s">
        <v>1076</v>
      </c>
      <c r="J1786" t="s">
        <v>1077</v>
      </c>
      <c r="K1786" t="s">
        <v>536</v>
      </c>
    </row>
    <row r="1787" spans="1:11" ht="12.75">
      <c r="A1787" s="45">
        <v>94588</v>
      </c>
      <c r="B1787" s="45" t="s">
        <v>1078</v>
      </c>
      <c r="C1787" s="45" t="s">
        <v>1075</v>
      </c>
      <c r="D1787" s="45">
        <v>12</v>
      </c>
      <c r="E1787" s="45">
        <v>7922</v>
      </c>
      <c r="F1787" s="45">
        <v>4</v>
      </c>
      <c r="G1787" t="s">
        <v>532</v>
      </c>
      <c r="H1787" t="s">
        <v>532</v>
      </c>
      <c r="I1787" t="s">
        <v>1076</v>
      </c>
      <c r="J1787" t="s">
        <v>1077</v>
      </c>
      <c r="K1787" t="s">
        <v>536</v>
      </c>
    </row>
    <row r="1788" spans="1:11" ht="12.75">
      <c r="A1788" s="45">
        <v>94589</v>
      </c>
      <c r="B1788" s="45" t="s">
        <v>1215</v>
      </c>
      <c r="C1788" s="45" t="s">
        <v>1208</v>
      </c>
      <c r="D1788" s="45"/>
      <c r="E1788" s="45">
        <v>6645</v>
      </c>
      <c r="F1788">
        <v>4</v>
      </c>
      <c r="G1788" t="s">
        <v>532</v>
      </c>
      <c r="H1788" t="s">
        <v>533</v>
      </c>
      <c r="I1788" t="s">
        <v>582</v>
      </c>
      <c r="J1788" t="s">
        <v>1209</v>
      </c>
      <c r="K1788" t="s">
        <v>536</v>
      </c>
    </row>
    <row r="1789" spans="1:11" ht="12.75">
      <c r="A1789" s="45">
        <v>94590</v>
      </c>
      <c r="B1789" s="45" t="s">
        <v>1215</v>
      </c>
      <c r="C1789" s="45" t="s">
        <v>1208</v>
      </c>
      <c r="D1789" s="45"/>
      <c r="E1789" s="45">
        <v>5282</v>
      </c>
      <c r="F1789">
        <v>4</v>
      </c>
      <c r="G1789" t="s">
        <v>532</v>
      </c>
      <c r="H1789" t="s">
        <v>532</v>
      </c>
      <c r="I1789" t="s">
        <v>582</v>
      </c>
      <c r="J1789" t="s">
        <v>1209</v>
      </c>
      <c r="K1789" t="s">
        <v>536</v>
      </c>
    </row>
    <row r="1790" spans="1:11" ht="12.75">
      <c r="A1790" s="45">
        <v>94591</v>
      </c>
      <c r="B1790" s="45" t="s">
        <v>1215</v>
      </c>
      <c r="C1790" s="45" t="s">
        <v>1208</v>
      </c>
      <c r="D1790" s="45"/>
      <c r="E1790" s="45">
        <v>6122</v>
      </c>
      <c r="F1790">
        <v>4</v>
      </c>
      <c r="G1790" t="s">
        <v>532</v>
      </c>
      <c r="H1790" t="s">
        <v>532</v>
      </c>
      <c r="I1790" t="s">
        <v>582</v>
      </c>
      <c r="J1790" t="s">
        <v>1209</v>
      </c>
      <c r="K1790" t="s">
        <v>536</v>
      </c>
    </row>
    <row r="1791" spans="1:11" ht="12.75">
      <c r="A1791" s="45">
        <v>94592</v>
      </c>
      <c r="B1791" s="45" t="s">
        <v>1215</v>
      </c>
      <c r="C1791" s="45" t="s">
        <v>1208</v>
      </c>
      <c r="D1791" s="45"/>
      <c r="E1791" s="45">
        <v>6180</v>
      </c>
      <c r="F1791">
        <v>4</v>
      </c>
      <c r="G1791" t="s">
        <v>532</v>
      </c>
      <c r="H1791" t="s">
        <v>532</v>
      </c>
      <c r="I1791" t="s">
        <v>582</v>
      </c>
      <c r="J1791" t="s">
        <v>1209</v>
      </c>
      <c r="K1791" t="s">
        <v>536</v>
      </c>
    </row>
    <row r="1792" spans="1:11" ht="12.75">
      <c r="A1792" s="45">
        <v>94595</v>
      </c>
      <c r="B1792" s="45" t="s">
        <v>1100</v>
      </c>
      <c r="C1792" s="45" t="s">
        <v>1082</v>
      </c>
      <c r="D1792" s="45">
        <v>12</v>
      </c>
      <c r="E1792" s="45">
        <v>6361</v>
      </c>
      <c r="F1792" s="45">
        <v>4</v>
      </c>
      <c r="G1792" t="s">
        <v>532</v>
      </c>
      <c r="H1792" t="s">
        <v>532</v>
      </c>
      <c r="I1792" t="s">
        <v>1076</v>
      </c>
      <c r="J1792" t="s">
        <v>1083</v>
      </c>
      <c r="K1792" t="s">
        <v>564</v>
      </c>
    </row>
    <row r="1793" spans="1:11" ht="12.75">
      <c r="A1793" s="45">
        <v>94596</v>
      </c>
      <c r="B1793" s="45" t="s">
        <v>1100</v>
      </c>
      <c r="C1793" s="45" t="s">
        <v>1082</v>
      </c>
      <c r="D1793" s="45">
        <v>12</v>
      </c>
      <c r="E1793" s="45">
        <v>6676</v>
      </c>
      <c r="F1793" s="45">
        <v>4</v>
      </c>
      <c r="G1793" t="s">
        <v>532</v>
      </c>
      <c r="H1793" t="s">
        <v>532</v>
      </c>
      <c r="I1793" t="s">
        <v>1076</v>
      </c>
      <c r="J1793" t="s">
        <v>1083</v>
      </c>
      <c r="K1793" t="s">
        <v>536</v>
      </c>
    </row>
    <row r="1794" spans="1:11" ht="12.75">
      <c r="A1794" s="45">
        <v>94597</v>
      </c>
      <c r="B1794" s="45" t="s">
        <v>1100</v>
      </c>
      <c r="C1794" s="45" t="s">
        <v>1082</v>
      </c>
      <c r="D1794" s="45">
        <v>12</v>
      </c>
      <c r="E1794" s="45">
        <v>6180</v>
      </c>
      <c r="F1794" s="45">
        <v>4</v>
      </c>
      <c r="G1794" t="s">
        <v>532</v>
      </c>
      <c r="H1794" t="s">
        <v>532</v>
      </c>
      <c r="I1794" t="s">
        <v>1076</v>
      </c>
      <c r="J1794" t="s">
        <v>1083</v>
      </c>
      <c r="K1794" t="s">
        <v>536</v>
      </c>
    </row>
    <row r="1795" spans="1:11" ht="12.75">
      <c r="A1795" s="45">
        <v>94598</v>
      </c>
      <c r="B1795" s="45" t="s">
        <v>1100</v>
      </c>
      <c r="C1795" s="45" t="s">
        <v>1082</v>
      </c>
      <c r="D1795" s="45">
        <v>12</v>
      </c>
      <c r="E1795" s="45">
        <v>8308</v>
      </c>
      <c r="F1795" s="45">
        <v>4</v>
      </c>
      <c r="G1795" t="s">
        <v>532</v>
      </c>
      <c r="H1795" t="s">
        <v>532</v>
      </c>
      <c r="I1795" t="s">
        <v>1076</v>
      </c>
      <c r="J1795" t="s">
        <v>1083</v>
      </c>
      <c r="K1795" t="s">
        <v>536</v>
      </c>
    </row>
    <row r="1796" spans="1:11" ht="12.75">
      <c r="A1796" s="45">
        <v>94599</v>
      </c>
      <c r="B1796" s="45" t="s">
        <v>1142</v>
      </c>
      <c r="C1796" s="45" t="s">
        <v>1134</v>
      </c>
      <c r="D1796" s="45"/>
      <c r="E1796" s="45">
        <v>8089</v>
      </c>
      <c r="F1796">
        <v>4</v>
      </c>
      <c r="G1796" t="s">
        <v>532</v>
      </c>
      <c r="H1796" t="s">
        <v>532</v>
      </c>
      <c r="I1796" t="s">
        <v>582</v>
      </c>
      <c r="J1796" t="s">
        <v>1135</v>
      </c>
      <c r="K1796" t="s">
        <v>536</v>
      </c>
    </row>
    <row r="1797" spans="1:11" ht="12.75">
      <c r="A1797" s="45">
        <v>94601</v>
      </c>
      <c r="B1797" s="45" t="s">
        <v>1264</v>
      </c>
      <c r="C1797" s="45" t="s">
        <v>1075</v>
      </c>
      <c r="D1797" s="45">
        <v>3</v>
      </c>
      <c r="E1797" s="45">
        <v>4094</v>
      </c>
      <c r="F1797" s="45">
        <v>5</v>
      </c>
      <c r="G1797" t="s">
        <v>532</v>
      </c>
      <c r="H1797" t="s">
        <v>532</v>
      </c>
      <c r="I1797" t="s">
        <v>1076</v>
      </c>
      <c r="J1797" t="s">
        <v>1077</v>
      </c>
      <c r="K1797" t="s">
        <v>536</v>
      </c>
    </row>
    <row r="1798" spans="1:11" ht="12.75">
      <c r="A1798" s="45">
        <v>94602</v>
      </c>
      <c r="B1798" s="45" t="s">
        <v>1264</v>
      </c>
      <c r="C1798" s="45" t="s">
        <v>1075</v>
      </c>
      <c r="D1798" s="45">
        <v>3</v>
      </c>
      <c r="E1798" s="45">
        <v>4557</v>
      </c>
      <c r="F1798" s="45">
        <v>5</v>
      </c>
      <c r="G1798" t="s">
        <v>532</v>
      </c>
      <c r="H1798" t="s">
        <v>532</v>
      </c>
      <c r="I1798" t="s">
        <v>1076</v>
      </c>
      <c r="J1798" t="s">
        <v>1077</v>
      </c>
      <c r="K1798" t="s">
        <v>539</v>
      </c>
    </row>
    <row r="1799" spans="1:11" ht="12.75">
      <c r="A1799" s="45">
        <v>94603</v>
      </c>
      <c r="B1799" s="45" t="s">
        <v>1264</v>
      </c>
      <c r="C1799" s="45" t="s">
        <v>1075</v>
      </c>
      <c r="D1799" s="45">
        <v>3</v>
      </c>
      <c r="E1799" s="45">
        <v>4617</v>
      </c>
      <c r="F1799" s="45">
        <v>5</v>
      </c>
      <c r="G1799" t="s">
        <v>532</v>
      </c>
      <c r="H1799" t="s">
        <v>532</v>
      </c>
      <c r="I1799" t="s">
        <v>1076</v>
      </c>
      <c r="J1799" t="s">
        <v>1077</v>
      </c>
      <c r="K1799" t="s">
        <v>536</v>
      </c>
    </row>
    <row r="1800" spans="1:11" ht="12.75">
      <c r="A1800" s="45">
        <v>94604</v>
      </c>
      <c r="B1800" s="45" t="s">
        <v>1264</v>
      </c>
      <c r="C1800" s="45" t="s">
        <v>1075</v>
      </c>
      <c r="D1800" s="45">
        <v>3</v>
      </c>
      <c r="E1800" s="45">
        <v>4210</v>
      </c>
      <c r="F1800" s="45">
        <v>5</v>
      </c>
      <c r="G1800" t="s">
        <v>532</v>
      </c>
      <c r="H1800" t="s">
        <v>532</v>
      </c>
      <c r="I1800" t="s">
        <v>1076</v>
      </c>
      <c r="J1800" t="s">
        <v>1077</v>
      </c>
      <c r="K1800" t="s">
        <v>536</v>
      </c>
    </row>
    <row r="1801" spans="1:11" ht="12.75">
      <c r="A1801" s="45">
        <v>94605</v>
      </c>
      <c r="B1801" s="45" t="s">
        <v>1264</v>
      </c>
      <c r="C1801" s="45" t="s">
        <v>1075</v>
      </c>
      <c r="D1801" s="45">
        <v>3</v>
      </c>
      <c r="E1801" s="45">
        <v>5328</v>
      </c>
      <c r="F1801" s="45">
        <v>5</v>
      </c>
      <c r="G1801" t="s">
        <v>532</v>
      </c>
      <c r="H1801" t="s">
        <v>532</v>
      </c>
      <c r="I1801" t="s">
        <v>1076</v>
      </c>
      <c r="J1801" t="s">
        <v>1077</v>
      </c>
      <c r="K1801" t="s">
        <v>536</v>
      </c>
    </row>
    <row r="1802" spans="1:11" ht="12.75">
      <c r="A1802" s="45">
        <v>94606</v>
      </c>
      <c r="B1802" s="45" t="s">
        <v>1264</v>
      </c>
      <c r="C1802" s="45" t="s">
        <v>1075</v>
      </c>
      <c r="D1802" s="45">
        <v>3</v>
      </c>
      <c r="E1802" s="45">
        <v>3781</v>
      </c>
      <c r="F1802" s="45">
        <v>5</v>
      </c>
      <c r="G1802" t="s">
        <v>532</v>
      </c>
      <c r="H1802" t="s">
        <v>532</v>
      </c>
      <c r="I1802" t="s">
        <v>1076</v>
      </c>
      <c r="J1802" t="s">
        <v>1077</v>
      </c>
      <c r="K1802" t="s">
        <v>536</v>
      </c>
    </row>
    <row r="1803" spans="1:11" ht="12.75">
      <c r="A1803" s="45">
        <v>94607</v>
      </c>
      <c r="B1803" s="45" t="s">
        <v>1264</v>
      </c>
      <c r="C1803" s="45" t="s">
        <v>1075</v>
      </c>
      <c r="D1803" s="45">
        <v>3</v>
      </c>
      <c r="E1803" s="45">
        <v>5137</v>
      </c>
      <c r="F1803" s="45">
        <v>5</v>
      </c>
      <c r="G1803" t="s">
        <v>532</v>
      </c>
      <c r="H1803" t="s">
        <v>532</v>
      </c>
      <c r="I1803" t="s">
        <v>1076</v>
      </c>
      <c r="J1803" t="s">
        <v>1077</v>
      </c>
      <c r="K1803" t="s">
        <v>536</v>
      </c>
    </row>
    <row r="1804" spans="1:11" ht="12.75">
      <c r="A1804" s="45">
        <v>94608</v>
      </c>
      <c r="B1804" s="45" t="s">
        <v>1265</v>
      </c>
      <c r="C1804" s="45" t="s">
        <v>1075</v>
      </c>
      <c r="D1804" s="45">
        <v>3</v>
      </c>
      <c r="E1804" s="45">
        <v>4744</v>
      </c>
      <c r="F1804" s="45">
        <v>5</v>
      </c>
      <c r="G1804" t="s">
        <v>532</v>
      </c>
      <c r="H1804" t="s">
        <v>532</v>
      </c>
      <c r="I1804" t="s">
        <v>1076</v>
      </c>
      <c r="J1804" t="s">
        <v>1077</v>
      </c>
      <c r="K1804" t="s">
        <v>536</v>
      </c>
    </row>
    <row r="1805" spans="1:11" ht="12.75">
      <c r="A1805" s="45">
        <v>94609</v>
      </c>
      <c r="B1805" s="45" t="s">
        <v>1264</v>
      </c>
      <c r="C1805" s="45" t="s">
        <v>1075</v>
      </c>
      <c r="D1805" s="45">
        <v>3</v>
      </c>
      <c r="E1805" s="45">
        <v>3730</v>
      </c>
      <c r="F1805" s="45">
        <v>5</v>
      </c>
      <c r="G1805" t="s">
        <v>532</v>
      </c>
      <c r="H1805" t="s">
        <v>532</v>
      </c>
      <c r="I1805" t="s">
        <v>1076</v>
      </c>
      <c r="J1805" t="s">
        <v>1077</v>
      </c>
      <c r="K1805" t="s">
        <v>536</v>
      </c>
    </row>
    <row r="1806" spans="1:11" ht="12.75">
      <c r="A1806" s="45">
        <v>94610</v>
      </c>
      <c r="B1806" s="45" t="s">
        <v>1264</v>
      </c>
      <c r="C1806" s="45" t="s">
        <v>1075</v>
      </c>
      <c r="D1806" s="45">
        <v>3</v>
      </c>
      <c r="E1806" s="45">
        <v>4409</v>
      </c>
      <c r="F1806" s="45">
        <v>5</v>
      </c>
      <c r="G1806" t="s">
        <v>532</v>
      </c>
      <c r="H1806" t="s">
        <v>532</v>
      </c>
      <c r="I1806" t="s">
        <v>1076</v>
      </c>
      <c r="J1806" t="s">
        <v>1077</v>
      </c>
      <c r="K1806" t="s">
        <v>539</v>
      </c>
    </row>
    <row r="1807" spans="1:11" ht="12.75">
      <c r="A1807" s="45">
        <v>94611</v>
      </c>
      <c r="B1807" s="45" t="s">
        <v>1264</v>
      </c>
      <c r="C1807" s="45" t="s">
        <v>1075</v>
      </c>
      <c r="D1807" s="45">
        <v>3</v>
      </c>
      <c r="E1807" s="45">
        <v>5886</v>
      </c>
      <c r="F1807" s="45">
        <v>5</v>
      </c>
      <c r="G1807" t="s">
        <v>532</v>
      </c>
      <c r="H1807" t="s">
        <v>532</v>
      </c>
      <c r="I1807" t="s">
        <v>1076</v>
      </c>
      <c r="J1807" t="s">
        <v>1077</v>
      </c>
      <c r="K1807" t="s">
        <v>536</v>
      </c>
    </row>
    <row r="1808" spans="1:11" ht="12.75">
      <c r="A1808" s="45">
        <v>94612</v>
      </c>
      <c r="B1808" s="45" t="s">
        <v>1264</v>
      </c>
      <c r="C1808" s="45" t="s">
        <v>1075</v>
      </c>
      <c r="D1808" s="45">
        <v>3</v>
      </c>
      <c r="E1808" s="45">
        <v>5396</v>
      </c>
      <c r="F1808" s="45">
        <v>5</v>
      </c>
      <c r="G1808" t="s">
        <v>532</v>
      </c>
      <c r="H1808" t="s">
        <v>532</v>
      </c>
      <c r="I1808" t="s">
        <v>1076</v>
      </c>
      <c r="J1808" t="s">
        <v>1077</v>
      </c>
      <c r="K1808" t="s">
        <v>536</v>
      </c>
    </row>
    <row r="1809" spans="1:11" ht="12.75">
      <c r="A1809" s="45">
        <v>94613</v>
      </c>
      <c r="B1809" s="45" t="s">
        <v>1264</v>
      </c>
      <c r="C1809" s="45" t="s">
        <v>1075</v>
      </c>
      <c r="D1809" s="45">
        <v>3</v>
      </c>
      <c r="E1809" s="45">
        <v>6180</v>
      </c>
      <c r="F1809" s="45">
        <v>5</v>
      </c>
      <c r="G1809" t="s">
        <v>532</v>
      </c>
      <c r="H1809" t="s">
        <v>532</v>
      </c>
      <c r="I1809" t="s">
        <v>1076</v>
      </c>
      <c r="J1809" t="s">
        <v>1077</v>
      </c>
      <c r="K1809" t="s">
        <v>536</v>
      </c>
    </row>
    <row r="1810" spans="1:11" ht="12.75">
      <c r="A1810" s="45">
        <v>94614</v>
      </c>
      <c r="B1810" s="45" t="s">
        <v>1264</v>
      </c>
      <c r="C1810" s="45" t="s">
        <v>1075</v>
      </c>
      <c r="D1810" s="45">
        <v>3</v>
      </c>
      <c r="E1810" s="45">
        <v>6180</v>
      </c>
      <c r="F1810" s="45">
        <v>5</v>
      </c>
      <c r="G1810" t="s">
        <v>532</v>
      </c>
      <c r="H1810" t="s">
        <v>532</v>
      </c>
      <c r="I1810" t="s">
        <v>1076</v>
      </c>
      <c r="J1810" t="s">
        <v>1077</v>
      </c>
      <c r="K1810" t="s">
        <v>536</v>
      </c>
    </row>
    <row r="1811" spans="1:11" ht="12.75">
      <c r="A1811" s="45">
        <v>94615</v>
      </c>
      <c r="B1811" s="45" t="s">
        <v>1264</v>
      </c>
      <c r="C1811" s="45" t="s">
        <v>1075</v>
      </c>
      <c r="D1811" s="45">
        <v>3</v>
      </c>
      <c r="E1811" s="45">
        <v>6180</v>
      </c>
      <c r="F1811" s="45">
        <v>5</v>
      </c>
      <c r="G1811" t="s">
        <v>532</v>
      </c>
      <c r="H1811" t="s">
        <v>532</v>
      </c>
      <c r="I1811" t="s">
        <v>1076</v>
      </c>
      <c r="J1811" t="s">
        <v>1077</v>
      </c>
      <c r="K1811" t="s">
        <v>536</v>
      </c>
    </row>
    <row r="1812" spans="1:11" ht="12.75">
      <c r="A1812" s="45">
        <v>94616</v>
      </c>
      <c r="B1812" s="45" t="s">
        <v>1264</v>
      </c>
      <c r="C1812" s="45" t="s">
        <v>1075</v>
      </c>
      <c r="D1812" s="45">
        <v>3</v>
      </c>
      <c r="E1812" s="45">
        <v>6180</v>
      </c>
      <c r="F1812" s="45">
        <v>5</v>
      </c>
      <c r="G1812" t="s">
        <v>532</v>
      </c>
      <c r="H1812" t="s">
        <v>532</v>
      </c>
      <c r="I1812" t="s">
        <v>1076</v>
      </c>
      <c r="J1812" t="s">
        <v>1077</v>
      </c>
      <c r="K1812" t="s">
        <v>536</v>
      </c>
    </row>
    <row r="1813" spans="1:11" ht="12.75">
      <c r="A1813" s="45">
        <v>94617</v>
      </c>
      <c r="B1813" s="45" t="s">
        <v>1264</v>
      </c>
      <c r="C1813" s="45" t="s">
        <v>1075</v>
      </c>
      <c r="D1813" s="45">
        <v>3</v>
      </c>
      <c r="E1813" s="45">
        <v>6180</v>
      </c>
      <c r="F1813" s="45">
        <v>5</v>
      </c>
      <c r="G1813" t="s">
        <v>532</v>
      </c>
      <c r="H1813" t="s">
        <v>532</v>
      </c>
      <c r="I1813" t="s">
        <v>1076</v>
      </c>
      <c r="J1813" t="s">
        <v>1077</v>
      </c>
      <c r="K1813" t="s">
        <v>536</v>
      </c>
    </row>
    <row r="1814" spans="1:11" ht="12.75">
      <c r="A1814" s="45">
        <v>94618</v>
      </c>
      <c r="B1814" s="45" t="s">
        <v>1264</v>
      </c>
      <c r="C1814" s="45" t="s">
        <v>1075</v>
      </c>
      <c r="D1814" s="45">
        <v>3</v>
      </c>
      <c r="E1814" s="45">
        <v>4949</v>
      </c>
      <c r="F1814" s="45">
        <v>5</v>
      </c>
      <c r="G1814" t="s">
        <v>532</v>
      </c>
      <c r="H1814" t="s">
        <v>532</v>
      </c>
      <c r="I1814" t="s">
        <v>1076</v>
      </c>
      <c r="J1814" t="s">
        <v>1077</v>
      </c>
      <c r="K1814" t="s">
        <v>536</v>
      </c>
    </row>
    <row r="1815" spans="1:11" ht="12.75">
      <c r="A1815" s="45">
        <v>94619</v>
      </c>
      <c r="B1815" s="45" t="s">
        <v>1264</v>
      </c>
      <c r="C1815" s="45" t="s">
        <v>1075</v>
      </c>
      <c r="D1815" s="45">
        <v>3</v>
      </c>
      <c r="E1815" s="45">
        <v>5012</v>
      </c>
      <c r="F1815" s="45">
        <v>5</v>
      </c>
      <c r="G1815" t="s">
        <v>532</v>
      </c>
      <c r="H1815" t="s">
        <v>532</v>
      </c>
      <c r="I1815" t="s">
        <v>1076</v>
      </c>
      <c r="J1815" t="s">
        <v>1077</v>
      </c>
      <c r="K1815" t="s">
        <v>536</v>
      </c>
    </row>
    <row r="1816" spans="1:11" ht="12.75">
      <c r="A1816" s="45">
        <v>94620</v>
      </c>
      <c r="B1816" s="45" t="s">
        <v>1266</v>
      </c>
      <c r="C1816" s="45" t="s">
        <v>1075</v>
      </c>
      <c r="D1816" s="45">
        <v>3</v>
      </c>
      <c r="E1816" s="45">
        <v>6180</v>
      </c>
      <c r="F1816" s="45">
        <v>5</v>
      </c>
      <c r="G1816" t="s">
        <v>532</v>
      </c>
      <c r="H1816" t="s">
        <v>532</v>
      </c>
      <c r="I1816" t="s">
        <v>1076</v>
      </c>
      <c r="J1816" t="s">
        <v>1077</v>
      </c>
      <c r="K1816" t="s">
        <v>536</v>
      </c>
    </row>
    <row r="1817" spans="1:11" ht="12.75">
      <c r="A1817" s="45">
        <v>94621</v>
      </c>
      <c r="B1817" s="45" t="s">
        <v>1264</v>
      </c>
      <c r="C1817" s="45" t="s">
        <v>1075</v>
      </c>
      <c r="D1817" s="45">
        <v>3</v>
      </c>
      <c r="E1817" s="45">
        <v>4388</v>
      </c>
      <c r="F1817" s="45">
        <v>5</v>
      </c>
      <c r="G1817" t="s">
        <v>532</v>
      </c>
      <c r="H1817" t="s">
        <v>532</v>
      </c>
      <c r="I1817" t="s">
        <v>1076</v>
      </c>
      <c r="J1817" t="s">
        <v>1077</v>
      </c>
      <c r="K1817" t="s">
        <v>536</v>
      </c>
    </row>
    <row r="1818" spans="1:11" ht="12.75">
      <c r="A1818" s="45">
        <v>94623</v>
      </c>
      <c r="B1818" s="45" t="s">
        <v>1264</v>
      </c>
      <c r="C1818" s="45" t="s">
        <v>1075</v>
      </c>
      <c r="D1818" s="45">
        <v>3</v>
      </c>
      <c r="E1818" s="45">
        <v>6180</v>
      </c>
      <c r="F1818" s="45">
        <v>5</v>
      </c>
      <c r="G1818" t="s">
        <v>532</v>
      </c>
      <c r="H1818" t="s">
        <v>532</v>
      </c>
      <c r="I1818" t="s">
        <v>1076</v>
      </c>
      <c r="J1818" t="s">
        <v>1077</v>
      </c>
      <c r="K1818" t="s">
        <v>536</v>
      </c>
    </row>
    <row r="1819" spans="1:11" ht="12.75">
      <c r="A1819" s="45">
        <v>94624</v>
      </c>
      <c r="B1819" s="45" t="s">
        <v>1264</v>
      </c>
      <c r="C1819" s="45" t="s">
        <v>1075</v>
      </c>
      <c r="D1819" s="45">
        <v>3</v>
      </c>
      <c r="E1819" s="45">
        <v>6180</v>
      </c>
      <c r="F1819" s="45">
        <v>5</v>
      </c>
      <c r="G1819" t="s">
        <v>532</v>
      </c>
      <c r="H1819" t="s">
        <v>532</v>
      </c>
      <c r="I1819" t="s">
        <v>1076</v>
      </c>
      <c r="J1819" t="s">
        <v>1077</v>
      </c>
      <c r="K1819" t="s">
        <v>536</v>
      </c>
    </row>
    <row r="1820" spans="1:11" ht="12.75">
      <c r="A1820" s="45">
        <v>94625</v>
      </c>
      <c r="B1820" s="45" t="s">
        <v>1264</v>
      </c>
      <c r="C1820" s="45" t="s">
        <v>1075</v>
      </c>
      <c r="D1820" s="45">
        <v>3</v>
      </c>
      <c r="E1820" s="45">
        <v>6180</v>
      </c>
      <c r="F1820" s="45">
        <v>5</v>
      </c>
      <c r="G1820" t="s">
        <v>532</v>
      </c>
      <c r="H1820" t="s">
        <v>532</v>
      </c>
      <c r="I1820" t="s">
        <v>1076</v>
      </c>
      <c r="J1820" t="s">
        <v>1077</v>
      </c>
      <c r="K1820" t="s">
        <v>536</v>
      </c>
    </row>
    <row r="1821" spans="1:11" ht="12.75">
      <c r="A1821" s="45">
        <v>94626</v>
      </c>
      <c r="B1821" s="45" t="s">
        <v>1264</v>
      </c>
      <c r="C1821" s="45" t="s">
        <v>1075</v>
      </c>
      <c r="D1821" s="45">
        <v>3</v>
      </c>
      <c r="E1821" s="45">
        <v>6180</v>
      </c>
      <c r="F1821" s="45">
        <v>5</v>
      </c>
      <c r="G1821" t="s">
        <v>532</v>
      </c>
      <c r="H1821" t="s">
        <v>532</v>
      </c>
      <c r="I1821" t="s">
        <v>1076</v>
      </c>
      <c r="J1821" t="s">
        <v>1077</v>
      </c>
      <c r="K1821" t="s">
        <v>536</v>
      </c>
    </row>
    <row r="1822" spans="1:11" ht="12.75">
      <c r="A1822" s="45">
        <v>94627</v>
      </c>
      <c r="B1822" s="45" t="s">
        <v>1264</v>
      </c>
      <c r="C1822" s="45" t="s">
        <v>1075</v>
      </c>
      <c r="D1822" s="45">
        <v>3</v>
      </c>
      <c r="E1822" s="45">
        <v>6180</v>
      </c>
      <c r="F1822" s="45">
        <v>5</v>
      </c>
      <c r="G1822" t="s">
        <v>532</v>
      </c>
      <c r="H1822" t="s">
        <v>532</v>
      </c>
      <c r="I1822" t="s">
        <v>1076</v>
      </c>
      <c r="J1822" t="s">
        <v>1077</v>
      </c>
      <c r="K1822" t="s">
        <v>536</v>
      </c>
    </row>
    <row r="1823" spans="1:11" ht="12.75">
      <c r="A1823" s="45">
        <v>94643</v>
      </c>
      <c r="B1823" s="45" t="s">
        <v>1264</v>
      </c>
      <c r="C1823" s="45" t="s">
        <v>1075</v>
      </c>
      <c r="D1823" s="45">
        <v>3</v>
      </c>
      <c r="E1823" s="45">
        <v>6180</v>
      </c>
      <c r="F1823" s="45">
        <v>5</v>
      </c>
      <c r="G1823" t="s">
        <v>532</v>
      </c>
      <c r="H1823" t="s">
        <v>532</v>
      </c>
      <c r="I1823" t="s">
        <v>1076</v>
      </c>
      <c r="J1823" t="s">
        <v>1077</v>
      </c>
      <c r="K1823" t="s">
        <v>536</v>
      </c>
    </row>
    <row r="1824" spans="1:11" ht="12.75">
      <c r="A1824" s="45">
        <v>94649</v>
      </c>
      <c r="B1824" s="45" t="s">
        <v>1264</v>
      </c>
      <c r="C1824" s="45" t="s">
        <v>1075</v>
      </c>
      <c r="D1824" s="45">
        <v>3</v>
      </c>
      <c r="E1824" s="45">
        <v>6180</v>
      </c>
      <c r="F1824" s="45">
        <v>5</v>
      </c>
      <c r="G1824" t="s">
        <v>532</v>
      </c>
      <c r="H1824" t="s">
        <v>532</v>
      </c>
      <c r="I1824" t="s">
        <v>1076</v>
      </c>
      <c r="J1824" t="s">
        <v>1077</v>
      </c>
      <c r="K1824" t="s">
        <v>536</v>
      </c>
    </row>
    <row r="1825" spans="1:11" ht="12.75">
      <c r="A1825" s="45">
        <v>94650</v>
      </c>
      <c r="B1825" s="45" t="s">
        <v>1264</v>
      </c>
      <c r="C1825" s="45" t="s">
        <v>1075</v>
      </c>
      <c r="D1825" s="45">
        <v>3</v>
      </c>
      <c r="E1825" s="45">
        <v>6180</v>
      </c>
      <c r="F1825" s="45">
        <v>5</v>
      </c>
      <c r="G1825" t="s">
        <v>532</v>
      </c>
      <c r="H1825" t="s">
        <v>532</v>
      </c>
      <c r="I1825" t="s">
        <v>1076</v>
      </c>
      <c r="J1825" t="s">
        <v>1077</v>
      </c>
      <c r="K1825" t="s">
        <v>536</v>
      </c>
    </row>
    <row r="1826" spans="1:11" ht="12.75">
      <c r="A1826" s="45">
        <v>94659</v>
      </c>
      <c r="B1826" s="45" t="s">
        <v>1264</v>
      </c>
      <c r="C1826" s="45" t="s">
        <v>1075</v>
      </c>
      <c r="D1826" s="45">
        <v>3</v>
      </c>
      <c r="E1826" s="45">
        <v>6180</v>
      </c>
      <c r="F1826" s="45">
        <v>5</v>
      </c>
      <c r="G1826" t="s">
        <v>532</v>
      </c>
      <c r="H1826" t="s">
        <v>532</v>
      </c>
      <c r="I1826" t="s">
        <v>1076</v>
      </c>
      <c r="J1826" t="s">
        <v>1077</v>
      </c>
      <c r="K1826" t="s">
        <v>536</v>
      </c>
    </row>
    <row r="1827" spans="1:11" ht="12.75">
      <c r="A1827" s="45">
        <v>94660</v>
      </c>
      <c r="B1827" s="45" t="s">
        <v>1264</v>
      </c>
      <c r="C1827" s="45" t="s">
        <v>1075</v>
      </c>
      <c r="D1827" s="45">
        <v>3</v>
      </c>
      <c r="E1827" s="45">
        <v>6180</v>
      </c>
      <c r="F1827" s="45">
        <v>5</v>
      </c>
      <c r="G1827" t="s">
        <v>532</v>
      </c>
      <c r="H1827" t="s">
        <v>532</v>
      </c>
      <c r="I1827" t="s">
        <v>1076</v>
      </c>
      <c r="J1827" t="s">
        <v>1077</v>
      </c>
      <c r="K1827" t="s">
        <v>536</v>
      </c>
    </row>
    <row r="1828" spans="1:11" ht="12.75">
      <c r="A1828" s="45">
        <v>94661</v>
      </c>
      <c r="B1828" s="45" t="s">
        <v>1264</v>
      </c>
      <c r="C1828" s="45" t="s">
        <v>1075</v>
      </c>
      <c r="D1828" s="45">
        <v>3</v>
      </c>
      <c r="E1828" s="45">
        <v>6180</v>
      </c>
      <c r="F1828" s="45">
        <v>5</v>
      </c>
      <c r="G1828" t="s">
        <v>532</v>
      </c>
      <c r="H1828" t="s">
        <v>532</v>
      </c>
      <c r="I1828" t="s">
        <v>1076</v>
      </c>
      <c r="J1828" t="s">
        <v>1077</v>
      </c>
      <c r="K1828" t="s">
        <v>536</v>
      </c>
    </row>
    <row r="1829" spans="1:11" ht="12.75">
      <c r="A1829" s="45">
        <v>94662</v>
      </c>
      <c r="B1829" s="45" t="s">
        <v>1265</v>
      </c>
      <c r="C1829" s="45" t="s">
        <v>1075</v>
      </c>
      <c r="D1829" s="45">
        <v>3</v>
      </c>
      <c r="E1829" s="45">
        <v>6180</v>
      </c>
      <c r="F1829" s="45">
        <v>5</v>
      </c>
      <c r="G1829" t="s">
        <v>532</v>
      </c>
      <c r="H1829" t="s">
        <v>532</v>
      </c>
      <c r="I1829" t="s">
        <v>1076</v>
      </c>
      <c r="J1829" t="s">
        <v>1077</v>
      </c>
      <c r="K1829" t="s">
        <v>536</v>
      </c>
    </row>
    <row r="1830" spans="1:11" ht="12.75">
      <c r="A1830" s="45">
        <v>94666</v>
      </c>
      <c r="B1830" s="45" t="s">
        <v>1264</v>
      </c>
      <c r="C1830" s="45" t="s">
        <v>1075</v>
      </c>
      <c r="D1830" s="45">
        <v>3</v>
      </c>
      <c r="E1830" s="45">
        <v>6180</v>
      </c>
      <c r="F1830" s="45">
        <v>5</v>
      </c>
      <c r="G1830" t="s">
        <v>532</v>
      </c>
      <c r="H1830" t="s">
        <v>532</v>
      </c>
      <c r="I1830" t="s">
        <v>1076</v>
      </c>
      <c r="J1830" t="s">
        <v>1077</v>
      </c>
      <c r="K1830" t="s">
        <v>536</v>
      </c>
    </row>
    <row r="1831" spans="1:11" ht="12.75">
      <c r="A1831" s="45">
        <v>94701</v>
      </c>
      <c r="B1831" s="45" t="s">
        <v>1267</v>
      </c>
      <c r="C1831" s="45" t="s">
        <v>1075</v>
      </c>
      <c r="D1831" s="45">
        <v>3</v>
      </c>
      <c r="E1831" s="45">
        <v>6180</v>
      </c>
      <c r="F1831" s="45">
        <v>5</v>
      </c>
      <c r="G1831" t="s">
        <v>532</v>
      </c>
      <c r="H1831" t="s">
        <v>532</v>
      </c>
      <c r="I1831" t="s">
        <v>1076</v>
      </c>
      <c r="J1831" t="s">
        <v>1077</v>
      </c>
      <c r="K1831" t="s">
        <v>536</v>
      </c>
    </row>
    <row r="1832" spans="1:11" ht="12.75">
      <c r="A1832" s="45">
        <v>94702</v>
      </c>
      <c r="B1832" s="45" t="s">
        <v>1267</v>
      </c>
      <c r="C1832" s="45" t="s">
        <v>1075</v>
      </c>
      <c r="D1832" s="45">
        <v>3</v>
      </c>
      <c r="E1832" s="45">
        <v>3803</v>
      </c>
      <c r="F1832" s="45">
        <v>5</v>
      </c>
      <c r="G1832" t="s">
        <v>532</v>
      </c>
      <c r="H1832" t="s">
        <v>532</v>
      </c>
      <c r="I1832" t="s">
        <v>1076</v>
      </c>
      <c r="J1832" t="s">
        <v>1077</v>
      </c>
      <c r="K1832" t="s">
        <v>536</v>
      </c>
    </row>
    <row r="1833" spans="1:11" ht="12.75">
      <c r="A1833" s="45">
        <v>94703</v>
      </c>
      <c r="B1833" s="45" t="s">
        <v>1267</v>
      </c>
      <c r="C1833" s="45" t="s">
        <v>1075</v>
      </c>
      <c r="D1833" s="45">
        <v>3</v>
      </c>
      <c r="E1833" s="45">
        <v>3755</v>
      </c>
      <c r="F1833" s="45">
        <v>5</v>
      </c>
      <c r="G1833" t="s">
        <v>532</v>
      </c>
      <c r="H1833" t="s">
        <v>532</v>
      </c>
      <c r="I1833" t="s">
        <v>1076</v>
      </c>
      <c r="J1833" t="s">
        <v>1077</v>
      </c>
      <c r="K1833" t="s">
        <v>536</v>
      </c>
    </row>
    <row r="1834" spans="1:11" ht="12.75">
      <c r="A1834" s="45">
        <v>94704</v>
      </c>
      <c r="B1834" s="45" t="s">
        <v>1267</v>
      </c>
      <c r="C1834" s="45" t="s">
        <v>1075</v>
      </c>
      <c r="D1834" s="45">
        <v>3</v>
      </c>
      <c r="E1834" s="45">
        <v>3569</v>
      </c>
      <c r="F1834" s="45">
        <v>5</v>
      </c>
      <c r="G1834" t="s">
        <v>532</v>
      </c>
      <c r="H1834" t="s">
        <v>532</v>
      </c>
      <c r="I1834" t="s">
        <v>1076</v>
      </c>
      <c r="J1834" t="s">
        <v>1077</v>
      </c>
      <c r="K1834" t="s">
        <v>536</v>
      </c>
    </row>
    <row r="1835" spans="1:11" ht="12.75">
      <c r="A1835" s="45">
        <v>94705</v>
      </c>
      <c r="B1835" s="45" t="s">
        <v>1267</v>
      </c>
      <c r="C1835" s="45" t="s">
        <v>1075</v>
      </c>
      <c r="D1835" s="45">
        <v>3</v>
      </c>
      <c r="E1835" s="45">
        <v>4630</v>
      </c>
      <c r="F1835" s="45">
        <v>5</v>
      </c>
      <c r="G1835" t="s">
        <v>532</v>
      </c>
      <c r="H1835" t="s">
        <v>532</v>
      </c>
      <c r="I1835" t="s">
        <v>1076</v>
      </c>
      <c r="J1835" t="s">
        <v>1077</v>
      </c>
      <c r="K1835" t="s">
        <v>536</v>
      </c>
    </row>
    <row r="1836" spans="1:11" ht="12.75">
      <c r="A1836" s="45">
        <v>94706</v>
      </c>
      <c r="B1836" s="45" t="s">
        <v>1268</v>
      </c>
      <c r="C1836" s="45" t="s">
        <v>1075</v>
      </c>
      <c r="D1836" s="45">
        <v>3</v>
      </c>
      <c r="E1836" s="45">
        <v>4319</v>
      </c>
      <c r="F1836" s="45">
        <v>5</v>
      </c>
      <c r="G1836" t="s">
        <v>532</v>
      </c>
      <c r="H1836" t="s">
        <v>532</v>
      </c>
      <c r="I1836" t="s">
        <v>1076</v>
      </c>
      <c r="J1836" t="s">
        <v>1077</v>
      </c>
      <c r="K1836" t="s">
        <v>536</v>
      </c>
    </row>
    <row r="1837" spans="1:11" ht="12.75">
      <c r="A1837" s="45">
        <v>94707</v>
      </c>
      <c r="B1837" s="45" t="s">
        <v>1267</v>
      </c>
      <c r="C1837" s="45" t="s">
        <v>1075</v>
      </c>
      <c r="D1837" s="45">
        <v>3</v>
      </c>
      <c r="E1837" s="45">
        <v>5569</v>
      </c>
      <c r="F1837" s="45">
        <v>5</v>
      </c>
      <c r="G1837" t="s">
        <v>532</v>
      </c>
      <c r="H1837" t="s">
        <v>532</v>
      </c>
      <c r="I1837" t="s">
        <v>1076</v>
      </c>
      <c r="J1837" t="s">
        <v>1077</v>
      </c>
      <c r="K1837" t="s">
        <v>539</v>
      </c>
    </row>
    <row r="1838" spans="1:11" ht="12.75">
      <c r="A1838" s="45">
        <v>94708</v>
      </c>
      <c r="B1838" s="45" t="s">
        <v>1267</v>
      </c>
      <c r="C1838" s="45" t="s">
        <v>1075</v>
      </c>
      <c r="D1838" s="45">
        <v>3</v>
      </c>
      <c r="E1838" s="45">
        <v>5941</v>
      </c>
      <c r="F1838" s="45">
        <v>5</v>
      </c>
      <c r="G1838" t="s">
        <v>532</v>
      </c>
      <c r="H1838" t="s">
        <v>532</v>
      </c>
      <c r="I1838" t="s">
        <v>1076</v>
      </c>
      <c r="J1838" t="s">
        <v>1077</v>
      </c>
      <c r="K1838" t="s">
        <v>539</v>
      </c>
    </row>
    <row r="1839" spans="1:11" ht="12.75">
      <c r="A1839" s="45">
        <v>94709</v>
      </c>
      <c r="B1839" s="45" t="s">
        <v>1267</v>
      </c>
      <c r="C1839" s="45" t="s">
        <v>1075</v>
      </c>
      <c r="D1839" s="45">
        <v>3</v>
      </c>
      <c r="E1839" s="45">
        <v>3450</v>
      </c>
      <c r="F1839" s="45">
        <v>5</v>
      </c>
      <c r="G1839" t="s">
        <v>532</v>
      </c>
      <c r="H1839" t="s">
        <v>532</v>
      </c>
      <c r="I1839" t="s">
        <v>1076</v>
      </c>
      <c r="J1839" t="s">
        <v>1077</v>
      </c>
      <c r="K1839" t="s">
        <v>536</v>
      </c>
    </row>
    <row r="1840" spans="1:11" ht="12.75">
      <c r="A1840" s="45">
        <v>94710</v>
      </c>
      <c r="B1840" s="45" t="s">
        <v>1267</v>
      </c>
      <c r="C1840" s="45" t="s">
        <v>1075</v>
      </c>
      <c r="D1840" s="45">
        <v>3</v>
      </c>
      <c r="E1840" s="45">
        <v>3802</v>
      </c>
      <c r="F1840" s="45">
        <v>5</v>
      </c>
      <c r="G1840" t="s">
        <v>532</v>
      </c>
      <c r="H1840" t="s">
        <v>532</v>
      </c>
      <c r="I1840" t="s">
        <v>1076</v>
      </c>
      <c r="J1840" t="s">
        <v>1077</v>
      </c>
      <c r="K1840" t="s">
        <v>539</v>
      </c>
    </row>
    <row r="1841" spans="1:11" ht="12.75">
      <c r="A1841" s="45">
        <v>94712</v>
      </c>
      <c r="B1841" s="45" t="s">
        <v>1267</v>
      </c>
      <c r="C1841" s="45" t="s">
        <v>1075</v>
      </c>
      <c r="D1841" s="45">
        <v>3</v>
      </c>
      <c r="E1841" s="45">
        <v>6180</v>
      </c>
      <c r="F1841" s="45">
        <v>5</v>
      </c>
      <c r="G1841" t="s">
        <v>532</v>
      </c>
      <c r="H1841" t="s">
        <v>532</v>
      </c>
      <c r="I1841" t="s">
        <v>1076</v>
      </c>
      <c r="J1841" t="s">
        <v>1077</v>
      </c>
      <c r="K1841" t="s">
        <v>536</v>
      </c>
    </row>
    <row r="1842" spans="1:11" ht="12.75">
      <c r="A1842" s="45">
        <v>94720</v>
      </c>
      <c r="B1842" s="45" t="s">
        <v>1267</v>
      </c>
      <c r="C1842" s="45" t="s">
        <v>1075</v>
      </c>
      <c r="D1842" s="45">
        <v>3</v>
      </c>
      <c r="E1842" s="45">
        <v>8970</v>
      </c>
      <c r="F1842" s="45">
        <v>5</v>
      </c>
      <c r="G1842" t="s">
        <v>532</v>
      </c>
      <c r="H1842" t="s">
        <v>532</v>
      </c>
      <c r="I1842" t="s">
        <v>1076</v>
      </c>
      <c r="J1842" t="s">
        <v>1077</v>
      </c>
      <c r="K1842" t="s">
        <v>539</v>
      </c>
    </row>
    <row r="1843" spans="1:11" ht="12.75">
      <c r="A1843" s="45">
        <v>94801</v>
      </c>
      <c r="B1843" s="45" t="s">
        <v>1277</v>
      </c>
      <c r="C1843" s="45" t="s">
        <v>1082</v>
      </c>
      <c r="D1843" s="45">
        <v>3</v>
      </c>
      <c r="E1843" s="45">
        <v>4152</v>
      </c>
      <c r="F1843" s="45">
        <v>5</v>
      </c>
      <c r="G1843" t="s">
        <v>532</v>
      </c>
      <c r="H1843" t="s">
        <v>532</v>
      </c>
      <c r="I1843" t="s">
        <v>1076</v>
      </c>
      <c r="J1843" t="s">
        <v>1083</v>
      </c>
      <c r="K1843" t="s">
        <v>539</v>
      </c>
    </row>
    <row r="1844" spans="1:11" ht="12.75">
      <c r="A1844" s="45">
        <v>94802</v>
      </c>
      <c r="B1844" s="45" t="s">
        <v>1277</v>
      </c>
      <c r="C1844" s="45" t="s">
        <v>1082</v>
      </c>
      <c r="D1844" s="45">
        <v>3</v>
      </c>
      <c r="E1844" s="45">
        <v>6180</v>
      </c>
      <c r="F1844" s="45">
        <v>5</v>
      </c>
      <c r="G1844" t="s">
        <v>532</v>
      </c>
      <c r="H1844" t="s">
        <v>532</v>
      </c>
      <c r="I1844" t="s">
        <v>1076</v>
      </c>
      <c r="J1844" t="s">
        <v>1083</v>
      </c>
      <c r="K1844" t="s">
        <v>536</v>
      </c>
    </row>
    <row r="1845" spans="1:11" ht="12.75">
      <c r="A1845" s="45">
        <v>94803</v>
      </c>
      <c r="B1845" s="45" t="s">
        <v>1278</v>
      </c>
      <c r="C1845" s="45" t="s">
        <v>1082</v>
      </c>
      <c r="D1845" s="45">
        <v>3</v>
      </c>
      <c r="E1845" s="45">
        <v>6013</v>
      </c>
      <c r="F1845" s="45">
        <v>5</v>
      </c>
      <c r="G1845" t="s">
        <v>532</v>
      </c>
      <c r="H1845" t="s">
        <v>532</v>
      </c>
      <c r="I1845" t="s">
        <v>1076</v>
      </c>
      <c r="J1845" t="s">
        <v>1083</v>
      </c>
      <c r="K1845" t="s">
        <v>539</v>
      </c>
    </row>
    <row r="1846" spans="1:11" ht="12.75">
      <c r="A1846" s="45">
        <v>94804</v>
      </c>
      <c r="B1846" s="45" t="s">
        <v>1277</v>
      </c>
      <c r="C1846" s="45" t="s">
        <v>1082</v>
      </c>
      <c r="D1846" s="45">
        <v>3</v>
      </c>
      <c r="E1846" s="45">
        <v>4960</v>
      </c>
      <c r="F1846" s="45">
        <v>5</v>
      </c>
      <c r="G1846" t="s">
        <v>532</v>
      </c>
      <c r="H1846" t="s">
        <v>532</v>
      </c>
      <c r="I1846" t="s">
        <v>1076</v>
      </c>
      <c r="J1846" t="s">
        <v>1083</v>
      </c>
      <c r="K1846" t="s">
        <v>536</v>
      </c>
    </row>
    <row r="1847" spans="1:11" ht="12.75">
      <c r="A1847" s="45">
        <v>94805</v>
      </c>
      <c r="B1847" s="45" t="s">
        <v>1277</v>
      </c>
      <c r="C1847" s="45" t="s">
        <v>1082</v>
      </c>
      <c r="D1847" s="45">
        <v>3</v>
      </c>
      <c r="E1847" s="45">
        <v>4815</v>
      </c>
      <c r="F1847" s="45">
        <v>5</v>
      </c>
      <c r="G1847" t="s">
        <v>532</v>
      </c>
      <c r="H1847" t="s">
        <v>532</v>
      </c>
      <c r="I1847" t="s">
        <v>1076</v>
      </c>
      <c r="J1847" t="s">
        <v>1083</v>
      </c>
      <c r="K1847" t="s">
        <v>536</v>
      </c>
    </row>
    <row r="1848" spans="1:11" ht="12.75">
      <c r="A1848" s="45">
        <v>94806</v>
      </c>
      <c r="B1848" s="45" t="s">
        <v>1279</v>
      </c>
      <c r="C1848" s="45" t="s">
        <v>1082</v>
      </c>
      <c r="D1848" s="45">
        <v>3</v>
      </c>
      <c r="E1848" s="45">
        <v>5118</v>
      </c>
      <c r="F1848" s="45">
        <v>5</v>
      </c>
      <c r="G1848" t="s">
        <v>532</v>
      </c>
      <c r="H1848" t="s">
        <v>532</v>
      </c>
      <c r="I1848" t="s">
        <v>1076</v>
      </c>
      <c r="J1848" t="s">
        <v>1083</v>
      </c>
      <c r="K1848" t="s">
        <v>536</v>
      </c>
    </row>
    <row r="1849" spans="1:11" ht="12.75">
      <c r="A1849" s="45">
        <v>94807</v>
      </c>
      <c r="B1849" s="45" t="s">
        <v>1277</v>
      </c>
      <c r="C1849" s="45" t="s">
        <v>1082</v>
      </c>
      <c r="D1849" s="45">
        <v>3</v>
      </c>
      <c r="E1849" s="45">
        <v>6180</v>
      </c>
      <c r="F1849" s="45">
        <v>5</v>
      </c>
      <c r="G1849" t="s">
        <v>532</v>
      </c>
      <c r="H1849" t="s">
        <v>532</v>
      </c>
      <c r="I1849" t="s">
        <v>1076</v>
      </c>
      <c r="J1849" t="s">
        <v>1083</v>
      </c>
      <c r="K1849" t="s">
        <v>536</v>
      </c>
    </row>
    <row r="1850" spans="1:11" ht="12.75">
      <c r="A1850" s="45">
        <v>94808</v>
      </c>
      <c r="B1850" s="45" t="s">
        <v>1277</v>
      </c>
      <c r="C1850" s="45" t="s">
        <v>1082</v>
      </c>
      <c r="D1850" s="45">
        <v>3</v>
      </c>
      <c r="E1850" s="45">
        <v>6180</v>
      </c>
      <c r="F1850" s="45">
        <v>5</v>
      </c>
      <c r="G1850" t="s">
        <v>532</v>
      </c>
      <c r="H1850" t="s">
        <v>532</v>
      </c>
      <c r="I1850" t="s">
        <v>1076</v>
      </c>
      <c r="J1850" t="s">
        <v>1083</v>
      </c>
      <c r="K1850" t="s">
        <v>536</v>
      </c>
    </row>
    <row r="1851" spans="1:11" ht="12.75">
      <c r="A1851" s="45">
        <v>94820</v>
      </c>
      <c r="B1851" s="45" t="s">
        <v>1278</v>
      </c>
      <c r="C1851" s="45" t="s">
        <v>1082</v>
      </c>
      <c r="D1851" s="45">
        <v>3</v>
      </c>
      <c r="E1851" s="45">
        <v>6180</v>
      </c>
      <c r="F1851" s="45">
        <v>5</v>
      </c>
      <c r="G1851" t="s">
        <v>532</v>
      </c>
      <c r="H1851" t="s">
        <v>532</v>
      </c>
      <c r="I1851" t="s">
        <v>1076</v>
      </c>
      <c r="J1851" t="s">
        <v>1083</v>
      </c>
      <c r="K1851" t="s">
        <v>536</v>
      </c>
    </row>
    <row r="1852" spans="1:11" ht="12.75">
      <c r="A1852" s="45">
        <v>94850</v>
      </c>
      <c r="B1852" s="45" t="s">
        <v>1277</v>
      </c>
      <c r="C1852" s="45" t="s">
        <v>1082</v>
      </c>
      <c r="D1852" s="45">
        <v>3</v>
      </c>
      <c r="E1852" s="45">
        <v>6180</v>
      </c>
      <c r="F1852" s="45">
        <v>5</v>
      </c>
      <c r="G1852" t="s">
        <v>532</v>
      </c>
      <c r="H1852" t="s">
        <v>532</v>
      </c>
      <c r="I1852" t="s">
        <v>1076</v>
      </c>
      <c r="J1852" t="s">
        <v>1083</v>
      </c>
      <c r="K1852" t="s">
        <v>536</v>
      </c>
    </row>
    <row r="1853" spans="1:11" ht="12.75">
      <c r="A1853" s="45">
        <v>94901</v>
      </c>
      <c r="B1853" s="45" t="s">
        <v>1280</v>
      </c>
      <c r="C1853" s="45" t="s">
        <v>1102</v>
      </c>
      <c r="D1853" s="45"/>
      <c r="E1853" s="45">
        <v>5744</v>
      </c>
      <c r="F1853">
        <v>5</v>
      </c>
      <c r="G1853" t="s">
        <v>532</v>
      </c>
      <c r="H1853" t="s">
        <v>532</v>
      </c>
      <c r="I1853" t="s">
        <v>1103</v>
      </c>
      <c r="J1853" t="s">
        <v>1104</v>
      </c>
      <c r="K1853" t="s">
        <v>536</v>
      </c>
    </row>
    <row r="1854" spans="1:11" ht="12.75">
      <c r="A1854" s="45">
        <v>94903</v>
      </c>
      <c r="B1854" s="45" t="s">
        <v>1280</v>
      </c>
      <c r="C1854" s="45" t="s">
        <v>1102</v>
      </c>
      <c r="D1854" s="45"/>
      <c r="E1854" s="45">
        <v>6312</v>
      </c>
      <c r="F1854">
        <v>5</v>
      </c>
      <c r="G1854" t="s">
        <v>532</v>
      </c>
      <c r="H1854" t="s">
        <v>532</v>
      </c>
      <c r="I1854" t="s">
        <v>1103</v>
      </c>
      <c r="J1854" t="s">
        <v>1104</v>
      </c>
      <c r="K1854" t="s">
        <v>564</v>
      </c>
    </row>
    <row r="1855" spans="1:11" ht="12.75">
      <c r="A1855" s="45">
        <v>94904</v>
      </c>
      <c r="B1855" s="45" t="s">
        <v>1281</v>
      </c>
      <c r="C1855" s="45" t="s">
        <v>1102</v>
      </c>
      <c r="D1855" s="45"/>
      <c r="E1855" s="45">
        <v>8332</v>
      </c>
      <c r="F1855">
        <v>5</v>
      </c>
      <c r="G1855" t="s">
        <v>532</v>
      </c>
      <c r="H1855" t="s">
        <v>532</v>
      </c>
      <c r="I1855" t="s">
        <v>1103</v>
      </c>
      <c r="J1855" t="s">
        <v>1104</v>
      </c>
      <c r="K1855" t="s">
        <v>564</v>
      </c>
    </row>
    <row r="1856" spans="1:11" ht="12.75">
      <c r="A1856" s="45">
        <v>94912</v>
      </c>
      <c r="B1856" s="45" t="s">
        <v>1280</v>
      </c>
      <c r="C1856" s="45" t="s">
        <v>1102</v>
      </c>
      <c r="D1856" s="45"/>
      <c r="E1856" s="45">
        <v>6180</v>
      </c>
      <c r="F1856">
        <v>5</v>
      </c>
      <c r="G1856" t="s">
        <v>532</v>
      </c>
      <c r="H1856" t="s">
        <v>532</v>
      </c>
      <c r="I1856" t="s">
        <v>1103</v>
      </c>
      <c r="J1856" t="s">
        <v>1104</v>
      </c>
      <c r="K1856" t="s">
        <v>536</v>
      </c>
    </row>
    <row r="1857" spans="1:11" ht="12.75">
      <c r="A1857" s="45">
        <v>94913</v>
      </c>
      <c r="B1857" s="45" t="s">
        <v>1280</v>
      </c>
      <c r="C1857" s="45" t="s">
        <v>1102</v>
      </c>
      <c r="D1857" s="45"/>
      <c r="E1857" s="45">
        <v>6180</v>
      </c>
      <c r="F1857">
        <v>5</v>
      </c>
      <c r="G1857" t="s">
        <v>532</v>
      </c>
      <c r="H1857" t="s">
        <v>532</v>
      </c>
      <c r="I1857" t="s">
        <v>1103</v>
      </c>
      <c r="J1857" t="s">
        <v>1104</v>
      </c>
      <c r="K1857" t="s">
        <v>536</v>
      </c>
    </row>
    <row r="1858" spans="1:11" ht="12.75">
      <c r="A1858" s="45">
        <v>94914</v>
      </c>
      <c r="B1858" s="45" t="s">
        <v>1282</v>
      </c>
      <c r="C1858" s="45" t="s">
        <v>1102</v>
      </c>
      <c r="D1858" s="45"/>
      <c r="E1858" s="45">
        <v>6180</v>
      </c>
      <c r="F1858">
        <v>5</v>
      </c>
      <c r="G1858" t="s">
        <v>532</v>
      </c>
      <c r="H1858" t="s">
        <v>532</v>
      </c>
      <c r="I1858" t="s">
        <v>1103</v>
      </c>
      <c r="J1858" t="s">
        <v>1104</v>
      </c>
      <c r="K1858" t="s">
        <v>564</v>
      </c>
    </row>
    <row r="1859" spans="1:11" ht="12.75">
      <c r="A1859" s="45">
        <v>94915</v>
      </c>
      <c r="B1859" s="45" t="s">
        <v>1280</v>
      </c>
      <c r="C1859" s="45" t="s">
        <v>1102</v>
      </c>
      <c r="D1859" s="45"/>
      <c r="E1859" s="45">
        <v>6180</v>
      </c>
      <c r="F1859">
        <v>5</v>
      </c>
      <c r="G1859" t="s">
        <v>532</v>
      </c>
      <c r="H1859" t="s">
        <v>532</v>
      </c>
      <c r="I1859" t="s">
        <v>1103</v>
      </c>
      <c r="J1859" t="s">
        <v>1104</v>
      </c>
      <c r="K1859" t="s">
        <v>536</v>
      </c>
    </row>
    <row r="1860" spans="1:11" ht="12.75">
      <c r="A1860" s="45">
        <v>94920</v>
      </c>
      <c r="B1860" s="45" t="s">
        <v>1283</v>
      </c>
      <c r="C1860" s="45" t="s">
        <v>1102</v>
      </c>
      <c r="D1860" s="45"/>
      <c r="E1860" s="45">
        <v>7167</v>
      </c>
      <c r="F1860">
        <v>5</v>
      </c>
      <c r="G1860" t="s">
        <v>532</v>
      </c>
      <c r="H1860" t="s">
        <v>532</v>
      </c>
      <c r="I1860" t="s">
        <v>1103</v>
      </c>
      <c r="J1860" t="s">
        <v>1104</v>
      </c>
      <c r="K1860" t="s">
        <v>564</v>
      </c>
    </row>
    <row r="1861" spans="1:11" ht="12.75">
      <c r="A1861" s="45">
        <v>94922</v>
      </c>
      <c r="B1861" s="45" t="s">
        <v>1219</v>
      </c>
      <c r="C1861" s="45" t="s">
        <v>1220</v>
      </c>
      <c r="D1861" s="45"/>
      <c r="E1861" s="45">
        <v>8423</v>
      </c>
      <c r="F1861">
        <v>4</v>
      </c>
      <c r="G1861" t="s">
        <v>532</v>
      </c>
      <c r="H1861" t="s">
        <v>533</v>
      </c>
      <c r="I1861" t="s">
        <v>582</v>
      </c>
      <c r="J1861" t="s">
        <v>1221</v>
      </c>
      <c r="K1861" t="s">
        <v>536</v>
      </c>
    </row>
    <row r="1862" spans="1:11" ht="12.75">
      <c r="A1862" s="45">
        <v>94923</v>
      </c>
      <c r="B1862" s="45" t="s">
        <v>1222</v>
      </c>
      <c r="C1862" s="45" t="s">
        <v>1220</v>
      </c>
      <c r="D1862" s="45"/>
      <c r="E1862" s="45">
        <v>6974</v>
      </c>
      <c r="F1862">
        <v>4</v>
      </c>
      <c r="G1862" t="s">
        <v>532</v>
      </c>
      <c r="H1862" t="s">
        <v>533</v>
      </c>
      <c r="I1862" t="s">
        <v>582</v>
      </c>
      <c r="J1862" t="s">
        <v>1221</v>
      </c>
      <c r="K1862" t="s">
        <v>564</v>
      </c>
    </row>
    <row r="1863" spans="1:11" ht="12.75">
      <c r="A1863" s="45">
        <v>94924</v>
      </c>
      <c r="B1863" s="45" t="s">
        <v>1284</v>
      </c>
      <c r="C1863" s="45" t="s">
        <v>1102</v>
      </c>
      <c r="D1863" s="45"/>
      <c r="E1863" s="45">
        <v>7680</v>
      </c>
      <c r="F1863">
        <v>5</v>
      </c>
      <c r="G1863" t="s">
        <v>532</v>
      </c>
      <c r="H1863" t="s">
        <v>533</v>
      </c>
      <c r="I1863" t="s">
        <v>1103</v>
      </c>
      <c r="J1863" t="s">
        <v>1104</v>
      </c>
      <c r="K1863" t="s">
        <v>536</v>
      </c>
    </row>
    <row r="1864" spans="1:11" ht="12.75">
      <c r="A1864" s="45">
        <v>94925</v>
      </c>
      <c r="B1864" s="45" t="s">
        <v>1101</v>
      </c>
      <c r="C1864" s="45" t="s">
        <v>1102</v>
      </c>
      <c r="D1864" s="45"/>
      <c r="E1864" s="45">
        <v>5637</v>
      </c>
      <c r="F1864">
        <v>5</v>
      </c>
      <c r="G1864" t="s">
        <v>532</v>
      </c>
      <c r="H1864" t="s">
        <v>532</v>
      </c>
      <c r="I1864" t="s">
        <v>1103</v>
      </c>
      <c r="J1864" t="s">
        <v>1104</v>
      </c>
      <c r="K1864" t="s">
        <v>564</v>
      </c>
    </row>
    <row r="1865" spans="1:11" ht="12.75">
      <c r="A1865" s="45">
        <v>94926</v>
      </c>
      <c r="B1865" s="45" t="s">
        <v>1223</v>
      </c>
      <c r="C1865" s="45" t="s">
        <v>1220</v>
      </c>
      <c r="D1865" s="45"/>
      <c r="E1865" s="45">
        <v>6180</v>
      </c>
      <c r="F1865">
        <v>4</v>
      </c>
      <c r="G1865" t="s">
        <v>532</v>
      </c>
      <c r="H1865" t="s">
        <v>532</v>
      </c>
      <c r="I1865" t="s">
        <v>582</v>
      </c>
      <c r="J1865" t="s">
        <v>1221</v>
      </c>
      <c r="K1865" t="s">
        <v>536</v>
      </c>
    </row>
    <row r="1866" spans="1:11" ht="12.75">
      <c r="A1866" s="45">
        <v>94927</v>
      </c>
      <c r="B1866" s="45" t="s">
        <v>1224</v>
      </c>
      <c r="C1866" s="45" t="s">
        <v>1220</v>
      </c>
      <c r="D1866" s="45"/>
      <c r="E1866" s="45">
        <v>6180</v>
      </c>
      <c r="F1866">
        <v>4</v>
      </c>
      <c r="G1866" t="s">
        <v>532</v>
      </c>
      <c r="H1866" t="s">
        <v>532</v>
      </c>
      <c r="I1866" t="s">
        <v>582</v>
      </c>
      <c r="J1866" t="s">
        <v>1221</v>
      </c>
      <c r="K1866" t="s">
        <v>539</v>
      </c>
    </row>
    <row r="1867" spans="1:11" ht="12.75">
      <c r="A1867" s="45">
        <v>94928</v>
      </c>
      <c r="B1867" s="45" t="s">
        <v>1224</v>
      </c>
      <c r="C1867" s="45" t="s">
        <v>1220</v>
      </c>
      <c r="D1867" s="45"/>
      <c r="E1867" s="45">
        <v>6599</v>
      </c>
      <c r="F1867">
        <v>4</v>
      </c>
      <c r="G1867" t="s">
        <v>532</v>
      </c>
      <c r="H1867" t="s">
        <v>532</v>
      </c>
      <c r="I1867" t="s">
        <v>582</v>
      </c>
      <c r="J1867" t="s">
        <v>1221</v>
      </c>
      <c r="K1867" t="s">
        <v>539</v>
      </c>
    </row>
    <row r="1868" spans="1:11" ht="12.75">
      <c r="A1868" s="45">
        <v>94929</v>
      </c>
      <c r="B1868" s="45" t="s">
        <v>1285</v>
      </c>
      <c r="C1868" s="45" t="s">
        <v>1102</v>
      </c>
      <c r="D1868" s="45"/>
      <c r="E1868" s="45">
        <v>5975</v>
      </c>
      <c r="F1868">
        <v>5</v>
      </c>
      <c r="G1868" t="s">
        <v>532</v>
      </c>
      <c r="H1868" t="s">
        <v>533</v>
      </c>
      <c r="I1868" t="s">
        <v>582</v>
      </c>
      <c r="J1868" t="s">
        <v>1104</v>
      </c>
      <c r="K1868" t="s">
        <v>536</v>
      </c>
    </row>
    <row r="1869" spans="1:11" ht="12.75">
      <c r="A1869" s="45">
        <v>94930</v>
      </c>
      <c r="B1869" s="45" t="s">
        <v>1106</v>
      </c>
      <c r="C1869" s="45" t="s">
        <v>1102</v>
      </c>
      <c r="D1869" s="45"/>
      <c r="E1869" s="45">
        <v>5479</v>
      </c>
      <c r="F1869">
        <v>5</v>
      </c>
      <c r="G1869" t="s">
        <v>532</v>
      </c>
      <c r="H1869" t="s">
        <v>532</v>
      </c>
      <c r="I1869" t="s">
        <v>1103</v>
      </c>
      <c r="J1869" t="s">
        <v>1104</v>
      </c>
      <c r="K1869" t="s">
        <v>564</v>
      </c>
    </row>
    <row r="1870" spans="1:11" ht="12.75">
      <c r="A1870" s="45">
        <v>94931</v>
      </c>
      <c r="B1870" s="45" t="s">
        <v>1223</v>
      </c>
      <c r="C1870" s="45" t="s">
        <v>1220</v>
      </c>
      <c r="D1870" s="45"/>
      <c r="E1870" s="45">
        <v>6266</v>
      </c>
      <c r="F1870">
        <v>4</v>
      </c>
      <c r="G1870" t="s">
        <v>532</v>
      </c>
      <c r="H1870" t="s">
        <v>532</v>
      </c>
      <c r="I1870" t="s">
        <v>582</v>
      </c>
      <c r="J1870" t="s">
        <v>1221</v>
      </c>
      <c r="K1870" t="s">
        <v>536</v>
      </c>
    </row>
    <row r="1871" spans="1:11" ht="12.75">
      <c r="A1871" s="45">
        <v>94933</v>
      </c>
      <c r="B1871" s="45" t="s">
        <v>1286</v>
      </c>
      <c r="C1871" s="45" t="s">
        <v>1102</v>
      </c>
      <c r="D1871" s="45"/>
      <c r="E1871" s="45">
        <v>8327</v>
      </c>
      <c r="F1871">
        <v>5</v>
      </c>
      <c r="G1871" t="s">
        <v>532</v>
      </c>
      <c r="H1871" t="s">
        <v>533</v>
      </c>
      <c r="I1871" t="s">
        <v>1103</v>
      </c>
      <c r="J1871" t="s">
        <v>1104</v>
      </c>
      <c r="K1871" t="s">
        <v>536</v>
      </c>
    </row>
    <row r="1872" spans="1:11" ht="12.75">
      <c r="A1872" s="45">
        <v>94937</v>
      </c>
      <c r="B1872" s="45" t="s">
        <v>1287</v>
      </c>
      <c r="C1872" s="45" t="s">
        <v>1102</v>
      </c>
      <c r="D1872" s="45"/>
      <c r="E1872" s="45">
        <v>6676</v>
      </c>
      <c r="F1872">
        <v>5</v>
      </c>
      <c r="G1872" t="s">
        <v>532</v>
      </c>
      <c r="H1872" t="s">
        <v>533</v>
      </c>
      <c r="I1872" t="s">
        <v>1103</v>
      </c>
      <c r="J1872" t="s">
        <v>1104</v>
      </c>
      <c r="K1872" t="s">
        <v>564</v>
      </c>
    </row>
    <row r="1873" spans="1:11" ht="12.75">
      <c r="A1873" s="45">
        <v>94938</v>
      </c>
      <c r="B1873" s="45" t="s">
        <v>1288</v>
      </c>
      <c r="C1873" s="45" t="s">
        <v>1102</v>
      </c>
      <c r="D1873" s="45"/>
      <c r="E1873" s="45">
        <v>8527</v>
      </c>
      <c r="F1873">
        <v>5</v>
      </c>
      <c r="G1873" t="s">
        <v>532</v>
      </c>
      <c r="H1873" t="s">
        <v>533</v>
      </c>
      <c r="I1873" t="s">
        <v>1103</v>
      </c>
      <c r="J1873" t="s">
        <v>1104</v>
      </c>
      <c r="K1873" t="s">
        <v>536</v>
      </c>
    </row>
    <row r="1874" spans="1:11" ht="12.75">
      <c r="A1874" s="45">
        <v>94939</v>
      </c>
      <c r="B1874" s="45" t="s">
        <v>1105</v>
      </c>
      <c r="C1874" s="45" t="s">
        <v>1102</v>
      </c>
      <c r="D1874" s="45"/>
      <c r="E1874" s="45">
        <v>5342</v>
      </c>
      <c r="F1874">
        <v>5</v>
      </c>
      <c r="G1874" t="s">
        <v>532</v>
      </c>
      <c r="H1874" t="s">
        <v>532</v>
      </c>
      <c r="I1874" t="s">
        <v>1103</v>
      </c>
      <c r="J1874" t="s">
        <v>1104</v>
      </c>
      <c r="K1874" t="s">
        <v>564</v>
      </c>
    </row>
    <row r="1875" spans="1:11" ht="12.75">
      <c r="A1875" s="45">
        <v>94940</v>
      </c>
      <c r="B1875" s="45" t="s">
        <v>1289</v>
      </c>
      <c r="C1875" s="45" t="s">
        <v>1102</v>
      </c>
      <c r="D1875" s="45"/>
      <c r="E1875" s="45">
        <v>5944</v>
      </c>
      <c r="F1875">
        <v>5</v>
      </c>
      <c r="G1875" t="s">
        <v>532</v>
      </c>
      <c r="H1875" t="s">
        <v>533</v>
      </c>
      <c r="I1875" t="s">
        <v>1103</v>
      </c>
      <c r="J1875" t="s">
        <v>1104</v>
      </c>
      <c r="K1875" t="s">
        <v>564</v>
      </c>
    </row>
    <row r="1876" spans="1:11" ht="12.75">
      <c r="A1876" s="45">
        <v>94941</v>
      </c>
      <c r="B1876" s="45" t="s">
        <v>1290</v>
      </c>
      <c r="C1876" s="45" t="s">
        <v>1102</v>
      </c>
      <c r="D1876" s="45"/>
      <c r="E1876" s="45">
        <v>6020</v>
      </c>
      <c r="F1876">
        <v>5</v>
      </c>
      <c r="G1876" t="s">
        <v>532</v>
      </c>
      <c r="H1876" t="s">
        <v>532</v>
      </c>
      <c r="I1876" t="s">
        <v>1103</v>
      </c>
      <c r="J1876" t="s">
        <v>1104</v>
      </c>
      <c r="K1876" t="s">
        <v>564</v>
      </c>
    </row>
    <row r="1877" spans="1:11" ht="12.75">
      <c r="A1877" s="45">
        <v>94942</v>
      </c>
      <c r="B1877" s="45" t="s">
        <v>1290</v>
      </c>
      <c r="C1877" s="45" t="s">
        <v>1102</v>
      </c>
      <c r="D1877" s="45"/>
      <c r="E1877" s="45">
        <v>6180</v>
      </c>
      <c r="F1877">
        <v>5</v>
      </c>
      <c r="G1877" t="s">
        <v>532</v>
      </c>
      <c r="H1877" t="s">
        <v>532</v>
      </c>
      <c r="I1877" t="s">
        <v>1103</v>
      </c>
      <c r="J1877" t="s">
        <v>1104</v>
      </c>
      <c r="K1877" t="s">
        <v>536</v>
      </c>
    </row>
    <row r="1878" spans="1:11" ht="12.75">
      <c r="A1878" s="45">
        <v>94945</v>
      </c>
      <c r="B1878" s="45" t="s">
        <v>1291</v>
      </c>
      <c r="C1878" s="45" t="s">
        <v>1102</v>
      </c>
      <c r="D1878" s="45"/>
      <c r="E1878" s="45">
        <v>6633</v>
      </c>
      <c r="F1878">
        <v>5</v>
      </c>
      <c r="G1878" t="s">
        <v>532</v>
      </c>
      <c r="H1878" t="s">
        <v>532</v>
      </c>
      <c r="I1878" t="s">
        <v>1103</v>
      </c>
      <c r="J1878" t="s">
        <v>1104</v>
      </c>
      <c r="K1878" t="s">
        <v>564</v>
      </c>
    </row>
    <row r="1879" spans="1:11" ht="12.75">
      <c r="A1879" s="45">
        <v>94946</v>
      </c>
      <c r="B1879" s="45" t="s">
        <v>1292</v>
      </c>
      <c r="C1879" s="45" t="s">
        <v>1102</v>
      </c>
      <c r="D1879" s="45"/>
      <c r="E1879" s="45">
        <v>11124</v>
      </c>
      <c r="F1879">
        <v>5</v>
      </c>
      <c r="G1879" t="s">
        <v>532</v>
      </c>
      <c r="H1879" t="s">
        <v>533</v>
      </c>
      <c r="I1879" t="s">
        <v>1103</v>
      </c>
      <c r="J1879" t="s">
        <v>1104</v>
      </c>
      <c r="K1879" t="s">
        <v>536</v>
      </c>
    </row>
    <row r="1880" spans="1:11" ht="12.75">
      <c r="A1880" s="45">
        <v>94947</v>
      </c>
      <c r="B1880" s="45" t="s">
        <v>1291</v>
      </c>
      <c r="C1880" s="45" t="s">
        <v>1102</v>
      </c>
      <c r="D1880" s="45"/>
      <c r="E1880" s="45">
        <v>6695</v>
      </c>
      <c r="F1880">
        <v>5</v>
      </c>
      <c r="G1880" t="s">
        <v>532</v>
      </c>
      <c r="H1880" t="s">
        <v>532</v>
      </c>
      <c r="I1880" t="s">
        <v>1103</v>
      </c>
      <c r="J1880" t="s">
        <v>1104</v>
      </c>
      <c r="K1880" t="s">
        <v>564</v>
      </c>
    </row>
    <row r="1881" spans="1:11" ht="12.75">
      <c r="A1881" s="45">
        <v>94948</v>
      </c>
      <c r="B1881" s="45" t="s">
        <v>1291</v>
      </c>
      <c r="C1881" s="45" t="s">
        <v>1102</v>
      </c>
      <c r="D1881" s="45"/>
      <c r="E1881" s="45">
        <v>6180</v>
      </c>
      <c r="F1881">
        <v>5</v>
      </c>
      <c r="G1881" t="s">
        <v>532</v>
      </c>
      <c r="H1881" t="s">
        <v>532</v>
      </c>
      <c r="I1881" t="s">
        <v>1103</v>
      </c>
      <c r="J1881" t="s">
        <v>1104</v>
      </c>
      <c r="K1881" t="s">
        <v>536</v>
      </c>
    </row>
    <row r="1882" spans="1:11" ht="12.75">
      <c r="A1882" s="45">
        <v>94949</v>
      </c>
      <c r="B1882" s="45" t="s">
        <v>1291</v>
      </c>
      <c r="C1882" s="45" t="s">
        <v>1102</v>
      </c>
      <c r="D1882" s="45"/>
      <c r="E1882" s="45">
        <v>6641</v>
      </c>
      <c r="F1882">
        <v>5</v>
      </c>
      <c r="G1882" t="s">
        <v>532</v>
      </c>
      <c r="H1882" t="s">
        <v>532</v>
      </c>
      <c r="I1882" t="s">
        <v>1103</v>
      </c>
      <c r="J1882" t="s">
        <v>1104</v>
      </c>
      <c r="K1882" t="s">
        <v>564</v>
      </c>
    </row>
    <row r="1883" spans="1:11" ht="12.75">
      <c r="A1883" s="45">
        <v>94950</v>
      </c>
      <c r="B1883" s="45" t="s">
        <v>1293</v>
      </c>
      <c r="C1883" s="45" t="s">
        <v>1102</v>
      </c>
      <c r="D1883" s="45"/>
      <c r="E1883" s="45">
        <v>9980</v>
      </c>
      <c r="F1883">
        <v>5</v>
      </c>
      <c r="G1883" t="s">
        <v>532</v>
      </c>
      <c r="H1883" t="s">
        <v>533</v>
      </c>
      <c r="I1883" t="s">
        <v>1103</v>
      </c>
      <c r="J1883" t="s">
        <v>1104</v>
      </c>
      <c r="K1883" t="s">
        <v>564</v>
      </c>
    </row>
    <row r="1884" spans="1:11" ht="12.75">
      <c r="A1884" s="45">
        <v>94951</v>
      </c>
      <c r="B1884" s="45" t="s">
        <v>1225</v>
      </c>
      <c r="C1884" s="45" t="s">
        <v>1220</v>
      </c>
      <c r="D1884" s="45"/>
      <c r="E1884" s="45">
        <v>8216</v>
      </c>
      <c r="F1884">
        <v>4</v>
      </c>
      <c r="G1884" t="s">
        <v>532</v>
      </c>
      <c r="H1884" t="s">
        <v>532</v>
      </c>
      <c r="I1884" t="s">
        <v>582</v>
      </c>
      <c r="J1884" t="s">
        <v>1221</v>
      </c>
      <c r="K1884" t="s">
        <v>536</v>
      </c>
    </row>
    <row r="1885" spans="1:11" ht="12.75">
      <c r="A1885" s="45">
        <v>94952</v>
      </c>
      <c r="B1885" s="45" t="s">
        <v>1226</v>
      </c>
      <c r="C1885" s="45" t="s">
        <v>1220</v>
      </c>
      <c r="D1885" s="45"/>
      <c r="E1885" s="45">
        <v>6234</v>
      </c>
      <c r="F1885">
        <v>4</v>
      </c>
      <c r="G1885" t="s">
        <v>532</v>
      </c>
      <c r="H1885" t="s">
        <v>532</v>
      </c>
      <c r="I1885" t="s">
        <v>582</v>
      </c>
      <c r="J1885" t="s">
        <v>1221</v>
      </c>
      <c r="K1885" t="s">
        <v>564</v>
      </c>
    </row>
    <row r="1886" spans="1:11" ht="12.75">
      <c r="A1886" s="45">
        <v>94953</v>
      </c>
      <c r="B1886" s="45" t="s">
        <v>1226</v>
      </c>
      <c r="C1886" s="45" t="s">
        <v>1220</v>
      </c>
      <c r="D1886" s="45"/>
      <c r="E1886" s="45">
        <v>6180</v>
      </c>
      <c r="F1886">
        <v>4</v>
      </c>
      <c r="G1886" t="s">
        <v>532</v>
      </c>
      <c r="H1886" t="s">
        <v>532</v>
      </c>
      <c r="I1886" t="s">
        <v>582</v>
      </c>
      <c r="J1886" t="s">
        <v>1221</v>
      </c>
      <c r="K1886" t="s">
        <v>536</v>
      </c>
    </row>
    <row r="1887" spans="1:11" ht="12.75">
      <c r="A1887" s="45">
        <v>94954</v>
      </c>
      <c r="B1887" s="45" t="s">
        <v>1226</v>
      </c>
      <c r="C1887" s="45" t="s">
        <v>1220</v>
      </c>
      <c r="D1887" s="45"/>
      <c r="E1887" s="45">
        <v>6462</v>
      </c>
      <c r="F1887">
        <v>4</v>
      </c>
      <c r="G1887" t="s">
        <v>532</v>
      </c>
      <c r="H1887" t="s">
        <v>532</v>
      </c>
      <c r="I1887" t="s">
        <v>582</v>
      </c>
      <c r="J1887" t="s">
        <v>1221</v>
      </c>
      <c r="K1887" t="s">
        <v>536</v>
      </c>
    </row>
    <row r="1888" spans="1:11" ht="12.75">
      <c r="A1888" s="45">
        <v>94955</v>
      </c>
      <c r="B1888" s="45" t="s">
        <v>1226</v>
      </c>
      <c r="C1888" s="45" t="s">
        <v>1220</v>
      </c>
      <c r="D1888" s="45"/>
      <c r="E1888" s="45">
        <v>6180</v>
      </c>
      <c r="F1888">
        <v>4</v>
      </c>
      <c r="G1888" t="s">
        <v>532</v>
      </c>
      <c r="H1888" t="s">
        <v>532</v>
      </c>
      <c r="I1888" t="s">
        <v>582</v>
      </c>
      <c r="J1888" t="s">
        <v>1221</v>
      </c>
      <c r="K1888" t="s">
        <v>536</v>
      </c>
    </row>
    <row r="1889" spans="1:11" ht="12.75">
      <c r="A1889" s="45">
        <v>94956</v>
      </c>
      <c r="B1889" s="45" t="s">
        <v>1294</v>
      </c>
      <c r="C1889" s="45" t="s">
        <v>1102</v>
      </c>
      <c r="D1889" s="45"/>
      <c r="E1889" s="45">
        <v>7694</v>
      </c>
      <c r="F1889">
        <v>5</v>
      </c>
      <c r="G1889" t="s">
        <v>532</v>
      </c>
      <c r="H1889" t="s">
        <v>533</v>
      </c>
      <c r="I1889" t="s">
        <v>1103</v>
      </c>
      <c r="J1889" t="s">
        <v>1104</v>
      </c>
      <c r="K1889" t="s">
        <v>564</v>
      </c>
    </row>
    <row r="1890" spans="1:11" ht="12.75">
      <c r="A1890" s="45">
        <v>94957</v>
      </c>
      <c r="B1890" s="45" t="s">
        <v>1295</v>
      </c>
      <c r="C1890" s="45" t="s">
        <v>1102</v>
      </c>
      <c r="D1890" s="45"/>
      <c r="E1890" s="45">
        <v>10993</v>
      </c>
      <c r="F1890">
        <v>5</v>
      </c>
      <c r="G1890" t="s">
        <v>532</v>
      </c>
      <c r="H1890" t="s">
        <v>532</v>
      </c>
      <c r="I1890" t="s">
        <v>1103</v>
      </c>
      <c r="J1890" t="s">
        <v>1104</v>
      </c>
      <c r="K1890" t="s">
        <v>536</v>
      </c>
    </row>
    <row r="1891" spans="1:11" ht="12.75">
      <c r="A1891" s="45">
        <v>94960</v>
      </c>
      <c r="B1891" s="45" t="s">
        <v>1107</v>
      </c>
      <c r="C1891" s="45" t="s">
        <v>1102</v>
      </c>
      <c r="D1891" s="45"/>
      <c r="E1891" s="45">
        <v>6211</v>
      </c>
      <c r="F1891">
        <v>5</v>
      </c>
      <c r="G1891" t="s">
        <v>532</v>
      </c>
      <c r="H1891" t="s">
        <v>532</v>
      </c>
      <c r="I1891" t="s">
        <v>1103</v>
      </c>
      <c r="J1891" t="s">
        <v>1104</v>
      </c>
      <c r="K1891" t="s">
        <v>536</v>
      </c>
    </row>
    <row r="1892" spans="1:11" ht="12.75">
      <c r="A1892" s="45">
        <v>94963</v>
      </c>
      <c r="B1892" s="45" t="s">
        <v>1296</v>
      </c>
      <c r="C1892" s="45" t="s">
        <v>1102</v>
      </c>
      <c r="D1892" s="45"/>
      <c r="E1892" s="45">
        <v>9365</v>
      </c>
      <c r="F1892">
        <v>5</v>
      </c>
      <c r="G1892" t="s">
        <v>532</v>
      </c>
      <c r="H1892" t="s">
        <v>533</v>
      </c>
      <c r="I1892" t="s">
        <v>1103</v>
      </c>
      <c r="J1892" t="s">
        <v>1104</v>
      </c>
      <c r="K1892" t="s">
        <v>536</v>
      </c>
    </row>
    <row r="1893" spans="1:11" ht="12.75">
      <c r="A1893" s="45">
        <v>94964</v>
      </c>
      <c r="B1893" s="45" t="s">
        <v>1297</v>
      </c>
      <c r="C1893" s="45" t="s">
        <v>1102</v>
      </c>
      <c r="D1893" s="45"/>
      <c r="E1893" s="45">
        <v>4900</v>
      </c>
      <c r="F1893">
        <v>5</v>
      </c>
      <c r="G1893" t="s">
        <v>532</v>
      </c>
      <c r="H1893" t="s">
        <v>532</v>
      </c>
      <c r="I1893" t="s">
        <v>1103</v>
      </c>
      <c r="J1893" t="s">
        <v>1104</v>
      </c>
      <c r="K1893" t="s">
        <v>536</v>
      </c>
    </row>
    <row r="1894" spans="1:11" ht="12.75">
      <c r="A1894" s="45">
        <v>94965</v>
      </c>
      <c r="B1894" s="45" t="s">
        <v>1298</v>
      </c>
      <c r="C1894" s="45" t="s">
        <v>1102</v>
      </c>
      <c r="D1894" s="45"/>
      <c r="E1894" s="45">
        <v>5412</v>
      </c>
      <c r="F1894">
        <v>5</v>
      </c>
      <c r="G1894" t="s">
        <v>532</v>
      </c>
      <c r="H1894" t="s">
        <v>533</v>
      </c>
      <c r="I1894" t="s">
        <v>1103</v>
      </c>
      <c r="J1894" t="s">
        <v>1104</v>
      </c>
      <c r="K1894" t="s">
        <v>564</v>
      </c>
    </row>
    <row r="1895" spans="1:11" ht="12.75">
      <c r="A1895" s="45">
        <v>94966</v>
      </c>
      <c r="B1895" s="45" t="s">
        <v>1298</v>
      </c>
      <c r="C1895" s="45" t="s">
        <v>1102</v>
      </c>
      <c r="D1895" s="45"/>
      <c r="E1895" s="45">
        <v>6180</v>
      </c>
      <c r="F1895">
        <v>5</v>
      </c>
      <c r="G1895" t="s">
        <v>532</v>
      </c>
      <c r="H1895" t="s">
        <v>532</v>
      </c>
      <c r="I1895" t="s">
        <v>1103</v>
      </c>
      <c r="J1895" t="s">
        <v>1104</v>
      </c>
      <c r="K1895" t="s">
        <v>536</v>
      </c>
    </row>
    <row r="1896" spans="1:11" ht="12.75">
      <c r="A1896" s="45">
        <v>94970</v>
      </c>
      <c r="B1896" s="45" t="s">
        <v>1299</v>
      </c>
      <c r="C1896" s="45" t="s">
        <v>1102</v>
      </c>
      <c r="D1896" s="45"/>
      <c r="E1896" s="45">
        <v>7433</v>
      </c>
      <c r="F1896">
        <v>5</v>
      </c>
      <c r="G1896" t="s">
        <v>532</v>
      </c>
      <c r="H1896" t="s">
        <v>533</v>
      </c>
      <c r="I1896" t="s">
        <v>1103</v>
      </c>
      <c r="J1896" t="s">
        <v>1104</v>
      </c>
      <c r="K1896" t="s">
        <v>536</v>
      </c>
    </row>
    <row r="1897" spans="1:11" ht="12.75">
      <c r="A1897" s="45">
        <v>94971</v>
      </c>
      <c r="B1897" s="45" t="s">
        <v>1300</v>
      </c>
      <c r="C1897" s="45" t="s">
        <v>1102</v>
      </c>
      <c r="D1897" s="45"/>
      <c r="E1897" s="45">
        <v>7138</v>
      </c>
      <c r="F1897">
        <v>5</v>
      </c>
      <c r="G1897" t="s">
        <v>532</v>
      </c>
      <c r="H1897" t="s">
        <v>533</v>
      </c>
      <c r="I1897" t="s">
        <v>582</v>
      </c>
      <c r="J1897" t="s">
        <v>1104</v>
      </c>
      <c r="K1897" t="s">
        <v>536</v>
      </c>
    </row>
    <row r="1898" spans="1:11" ht="12.75">
      <c r="A1898" s="45">
        <v>94972</v>
      </c>
      <c r="B1898" s="45" t="s">
        <v>1227</v>
      </c>
      <c r="C1898" s="45" t="s">
        <v>1220</v>
      </c>
      <c r="D1898" s="45"/>
      <c r="E1898" s="45">
        <v>10163</v>
      </c>
      <c r="F1898">
        <v>4</v>
      </c>
      <c r="G1898" t="s">
        <v>532</v>
      </c>
      <c r="H1898" t="s">
        <v>533</v>
      </c>
      <c r="I1898" t="s">
        <v>582</v>
      </c>
      <c r="J1898" t="s">
        <v>1221</v>
      </c>
      <c r="K1898" t="s">
        <v>536</v>
      </c>
    </row>
    <row r="1899" spans="1:11" ht="12.75">
      <c r="A1899" s="45">
        <v>94973</v>
      </c>
      <c r="B1899" s="45" t="s">
        <v>1301</v>
      </c>
      <c r="C1899" s="45" t="s">
        <v>1102</v>
      </c>
      <c r="D1899" s="45"/>
      <c r="E1899" s="45">
        <v>9374</v>
      </c>
      <c r="F1899">
        <v>5</v>
      </c>
      <c r="G1899" t="s">
        <v>532</v>
      </c>
      <c r="H1899" t="s">
        <v>533</v>
      </c>
      <c r="I1899" t="s">
        <v>1103</v>
      </c>
      <c r="J1899" t="s">
        <v>1104</v>
      </c>
      <c r="K1899" t="s">
        <v>536</v>
      </c>
    </row>
    <row r="1900" spans="1:11" ht="12.75">
      <c r="A1900" s="45">
        <v>94974</v>
      </c>
      <c r="B1900" s="45" t="s">
        <v>1297</v>
      </c>
      <c r="C1900" s="45" t="s">
        <v>1102</v>
      </c>
      <c r="D1900" s="45"/>
      <c r="E1900" s="45">
        <v>6180</v>
      </c>
      <c r="F1900">
        <v>5</v>
      </c>
      <c r="G1900" t="s">
        <v>532</v>
      </c>
      <c r="H1900" t="s">
        <v>532</v>
      </c>
      <c r="I1900" t="s">
        <v>1103</v>
      </c>
      <c r="J1900" t="s">
        <v>1104</v>
      </c>
      <c r="K1900" t="s">
        <v>564</v>
      </c>
    </row>
    <row r="1901" spans="1:11" ht="12.75">
      <c r="A1901" s="45">
        <v>94975</v>
      </c>
      <c r="B1901" s="45" t="s">
        <v>1226</v>
      </c>
      <c r="C1901" s="45" t="s">
        <v>1220</v>
      </c>
      <c r="D1901" s="45"/>
      <c r="E1901" s="45">
        <v>6180</v>
      </c>
      <c r="F1901">
        <v>4</v>
      </c>
      <c r="G1901" t="s">
        <v>532</v>
      </c>
      <c r="H1901" t="s">
        <v>533</v>
      </c>
      <c r="I1901" t="s">
        <v>582</v>
      </c>
      <c r="J1901" t="s">
        <v>1221</v>
      </c>
      <c r="K1901" t="s">
        <v>536</v>
      </c>
    </row>
    <row r="1902" spans="1:11" ht="12.75">
      <c r="A1902" s="45">
        <v>94976</v>
      </c>
      <c r="B1902" s="45" t="s">
        <v>1101</v>
      </c>
      <c r="C1902" s="45" t="s">
        <v>1102</v>
      </c>
      <c r="D1902" s="45"/>
      <c r="E1902" s="45">
        <v>6180</v>
      </c>
      <c r="F1902">
        <v>4</v>
      </c>
      <c r="G1902" t="s">
        <v>532</v>
      </c>
      <c r="H1902" t="s">
        <v>533</v>
      </c>
      <c r="I1902" t="s">
        <v>1103</v>
      </c>
      <c r="J1902" t="s">
        <v>1104</v>
      </c>
      <c r="K1902" t="s">
        <v>536</v>
      </c>
    </row>
    <row r="1903" spans="1:11" ht="12.75">
      <c r="A1903" s="45">
        <v>94977</v>
      </c>
      <c r="B1903" s="45" t="s">
        <v>1105</v>
      </c>
      <c r="C1903" s="45" t="s">
        <v>1102</v>
      </c>
      <c r="D1903" s="45"/>
      <c r="E1903" s="45">
        <v>6180</v>
      </c>
      <c r="F1903">
        <v>4</v>
      </c>
      <c r="G1903" t="s">
        <v>532</v>
      </c>
      <c r="H1903" t="s">
        <v>533</v>
      </c>
      <c r="I1903" t="s">
        <v>1103</v>
      </c>
      <c r="J1903" t="s">
        <v>1104</v>
      </c>
      <c r="K1903" t="s">
        <v>536</v>
      </c>
    </row>
    <row r="1904" spans="1:11" ht="12.75">
      <c r="A1904" s="45">
        <v>94978</v>
      </c>
      <c r="B1904" s="45" t="s">
        <v>1106</v>
      </c>
      <c r="C1904" s="45" t="s">
        <v>1102</v>
      </c>
      <c r="D1904" s="45"/>
      <c r="E1904" s="45">
        <v>6180</v>
      </c>
      <c r="F1904">
        <v>4</v>
      </c>
      <c r="G1904" t="s">
        <v>532</v>
      </c>
      <c r="H1904" t="s">
        <v>533</v>
      </c>
      <c r="I1904" t="s">
        <v>1103</v>
      </c>
      <c r="J1904" t="s">
        <v>1104</v>
      </c>
      <c r="K1904" t="s">
        <v>536</v>
      </c>
    </row>
    <row r="1905" spans="1:11" ht="12.75">
      <c r="A1905" s="45">
        <v>94979</v>
      </c>
      <c r="B1905" s="45" t="s">
        <v>1107</v>
      </c>
      <c r="C1905" s="45" t="s">
        <v>1102</v>
      </c>
      <c r="D1905" s="45"/>
      <c r="E1905" s="45">
        <v>6180</v>
      </c>
      <c r="F1905">
        <v>4</v>
      </c>
      <c r="G1905" t="s">
        <v>532</v>
      </c>
      <c r="H1905" t="s">
        <v>533</v>
      </c>
      <c r="I1905" t="s">
        <v>1103</v>
      </c>
      <c r="J1905" t="s">
        <v>1104</v>
      </c>
      <c r="K1905" t="s">
        <v>536</v>
      </c>
    </row>
    <row r="1906" spans="1:11" ht="12.75">
      <c r="A1906" s="45">
        <v>94998</v>
      </c>
      <c r="B1906" s="45" t="s">
        <v>1291</v>
      </c>
      <c r="C1906" s="45" t="s">
        <v>1102</v>
      </c>
      <c r="D1906" s="45"/>
      <c r="E1906" s="45">
        <v>6180</v>
      </c>
      <c r="F1906">
        <v>5</v>
      </c>
      <c r="G1906" t="s">
        <v>532</v>
      </c>
      <c r="H1906" t="s">
        <v>532</v>
      </c>
      <c r="I1906" t="s">
        <v>1103</v>
      </c>
      <c r="J1906" t="s">
        <v>1104</v>
      </c>
      <c r="K1906" t="s">
        <v>536</v>
      </c>
    </row>
    <row r="1907" spans="1:11" ht="12.75">
      <c r="A1907" s="45">
        <v>94999</v>
      </c>
      <c r="B1907" s="45" t="s">
        <v>1226</v>
      </c>
      <c r="C1907" s="45" t="s">
        <v>1220</v>
      </c>
      <c r="D1907" s="45"/>
      <c r="E1907" s="45">
        <v>6180</v>
      </c>
      <c r="F1907">
        <v>4</v>
      </c>
      <c r="G1907" t="s">
        <v>532</v>
      </c>
      <c r="H1907" t="s">
        <v>532</v>
      </c>
      <c r="I1907" t="s">
        <v>582</v>
      </c>
      <c r="J1907" t="s">
        <v>1221</v>
      </c>
      <c r="K1907" t="s">
        <v>536</v>
      </c>
    </row>
    <row r="1908" spans="1:11" ht="12.75">
      <c r="A1908" s="45">
        <v>95001</v>
      </c>
      <c r="B1908" s="45" t="s">
        <v>1327</v>
      </c>
      <c r="C1908" s="45" t="s">
        <v>1328</v>
      </c>
      <c r="D1908" s="45"/>
      <c r="E1908" s="45">
        <v>6180</v>
      </c>
      <c r="F1908">
        <v>5</v>
      </c>
      <c r="G1908" t="s">
        <v>532</v>
      </c>
      <c r="H1908" t="s">
        <v>532</v>
      </c>
      <c r="I1908" t="s">
        <v>1112</v>
      </c>
      <c r="J1908" t="s">
        <v>1329</v>
      </c>
      <c r="K1908" t="s">
        <v>536</v>
      </c>
    </row>
    <row r="1909" spans="1:11" ht="12.75">
      <c r="A1909" s="45">
        <v>95002</v>
      </c>
      <c r="B1909" s="45" t="s">
        <v>1191</v>
      </c>
      <c r="C1909" s="45" t="s">
        <v>1184</v>
      </c>
      <c r="D1909" s="45"/>
      <c r="E1909" s="45">
        <v>9097</v>
      </c>
      <c r="F1909">
        <v>4</v>
      </c>
      <c r="G1909" t="s">
        <v>532</v>
      </c>
      <c r="H1909" t="s">
        <v>532</v>
      </c>
      <c r="I1909" t="s">
        <v>1112</v>
      </c>
      <c r="J1909" t="s">
        <v>1186</v>
      </c>
      <c r="K1909" t="s">
        <v>536</v>
      </c>
    </row>
    <row r="1910" spans="1:11" ht="12.75">
      <c r="A1910" s="45">
        <v>95003</v>
      </c>
      <c r="B1910" s="45" t="s">
        <v>1327</v>
      </c>
      <c r="C1910" s="45" t="s">
        <v>1328</v>
      </c>
      <c r="D1910" s="45"/>
      <c r="E1910" s="45">
        <v>6520</v>
      </c>
      <c r="F1910">
        <v>5</v>
      </c>
      <c r="G1910" t="s">
        <v>532</v>
      </c>
      <c r="H1910" t="s">
        <v>532</v>
      </c>
      <c r="I1910" t="s">
        <v>1112</v>
      </c>
      <c r="J1910" t="s">
        <v>1329</v>
      </c>
      <c r="K1910" t="s">
        <v>536</v>
      </c>
    </row>
    <row r="1911" spans="1:11" ht="12.75">
      <c r="A1911" s="45">
        <v>95004</v>
      </c>
      <c r="B1911" s="45" t="s">
        <v>1130</v>
      </c>
      <c r="C1911" s="45" t="s">
        <v>1109</v>
      </c>
      <c r="D1911" s="45"/>
      <c r="E1911" s="45">
        <v>7114</v>
      </c>
      <c r="F1911">
        <v>4</v>
      </c>
      <c r="G1911" t="s">
        <v>532</v>
      </c>
      <c r="H1911" t="s">
        <v>532</v>
      </c>
      <c r="I1911" t="s">
        <v>1112</v>
      </c>
      <c r="J1911" t="s">
        <v>1110</v>
      </c>
      <c r="K1911" t="s">
        <v>536</v>
      </c>
    </row>
    <row r="1912" spans="1:11" ht="12.75">
      <c r="A1912" s="45">
        <v>95005</v>
      </c>
      <c r="B1912" s="45" t="s">
        <v>1330</v>
      </c>
      <c r="C1912" s="45" t="s">
        <v>1328</v>
      </c>
      <c r="D1912" s="45"/>
      <c r="E1912" s="45">
        <v>7746</v>
      </c>
      <c r="F1912">
        <v>5</v>
      </c>
      <c r="G1912" t="s">
        <v>532</v>
      </c>
      <c r="H1912" t="s">
        <v>532</v>
      </c>
      <c r="I1912" t="s">
        <v>1112</v>
      </c>
      <c r="J1912" t="s">
        <v>1329</v>
      </c>
      <c r="K1912" t="s">
        <v>536</v>
      </c>
    </row>
    <row r="1913" spans="1:11" ht="12.75">
      <c r="A1913" s="45">
        <v>95006</v>
      </c>
      <c r="B1913" s="45" t="s">
        <v>1331</v>
      </c>
      <c r="C1913" s="45" t="s">
        <v>1328</v>
      </c>
      <c r="D1913" s="45"/>
      <c r="E1913" s="45">
        <v>7920</v>
      </c>
      <c r="F1913">
        <v>5</v>
      </c>
      <c r="G1913" t="s">
        <v>532</v>
      </c>
      <c r="H1913" t="s">
        <v>532</v>
      </c>
      <c r="I1913" t="s">
        <v>1112</v>
      </c>
      <c r="J1913" t="s">
        <v>1329</v>
      </c>
      <c r="K1913" t="s">
        <v>564</v>
      </c>
    </row>
    <row r="1914" spans="1:11" ht="12.75">
      <c r="A1914" s="45">
        <v>95007</v>
      </c>
      <c r="B1914" s="45" t="s">
        <v>1332</v>
      </c>
      <c r="C1914" s="45" t="s">
        <v>1328</v>
      </c>
      <c r="D1914" s="45"/>
      <c r="E1914" s="45">
        <v>7304</v>
      </c>
      <c r="F1914">
        <v>5</v>
      </c>
      <c r="G1914" t="s">
        <v>532</v>
      </c>
      <c r="H1914" t="s">
        <v>532</v>
      </c>
      <c r="I1914" t="s">
        <v>1112</v>
      </c>
      <c r="J1914" t="s">
        <v>1329</v>
      </c>
      <c r="K1914" t="s">
        <v>536</v>
      </c>
    </row>
    <row r="1915" spans="1:11" ht="12.75">
      <c r="A1915" s="45">
        <v>95008</v>
      </c>
      <c r="B1915" s="45" t="s">
        <v>1192</v>
      </c>
      <c r="C1915" s="45" t="s">
        <v>1184</v>
      </c>
      <c r="D1915" s="45"/>
      <c r="E1915" s="45">
        <v>5984</v>
      </c>
      <c r="F1915">
        <v>4</v>
      </c>
      <c r="G1915" t="s">
        <v>532</v>
      </c>
      <c r="H1915" t="s">
        <v>532</v>
      </c>
      <c r="I1915" t="s">
        <v>1112</v>
      </c>
      <c r="J1915" t="s">
        <v>1186</v>
      </c>
      <c r="K1915" t="s">
        <v>536</v>
      </c>
    </row>
    <row r="1916" spans="1:11" ht="12.75">
      <c r="A1916" s="45">
        <v>95009</v>
      </c>
      <c r="B1916" s="45" t="s">
        <v>1192</v>
      </c>
      <c r="C1916" s="45" t="s">
        <v>1184</v>
      </c>
      <c r="D1916" s="45"/>
      <c r="E1916" s="45">
        <v>6180</v>
      </c>
      <c r="F1916">
        <v>4</v>
      </c>
      <c r="G1916" t="s">
        <v>532</v>
      </c>
      <c r="H1916" t="s">
        <v>532</v>
      </c>
      <c r="I1916" t="s">
        <v>1112</v>
      </c>
      <c r="J1916" t="s">
        <v>1186</v>
      </c>
      <c r="K1916" t="s">
        <v>536</v>
      </c>
    </row>
    <row r="1917" spans="1:11" ht="12.75">
      <c r="A1917" s="45">
        <v>95010</v>
      </c>
      <c r="B1917" s="45" t="s">
        <v>1333</v>
      </c>
      <c r="C1917" s="45" t="s">
        <v>1328</v>
      </c>
      <c r="D1917" s="45"/>
      <c r="E1917" s="45">
        <v>4549</v>
      </c>
      <c r="F1917">
        <v>5</v>
      </c>
      <c r="G1917" t="s">
        <v>532</v>
      </c>
      <c r="H1917" t="s">
        <v>532</v>
      </c>
      <c r="I1917" t="s">
        <v>1112</v>
      </c>
      <c r="J1917" t="s">
        <v>1329</v>
      </c>
      <c r="K1917" t="s">
        <v>536</v>
      </c>
    </row>
    <row r="1918" spans="1:11" ht="12.75">
      <c r="A1918" s="45">
        <v>95011</v>
      </c>
      <c r="B1918" s="45" t="s">
        <v>1192</v>
      </c>
      <c r="C1918" s="45" t="s">
        <v>1184</v>
      </c>
      <c r="D1918" s="45"/>
      <c r="E1918" s="45">
        <v>6180</v>
      </c>
      <c r="F1918">
        <v>4</v>
      </c>
      <c r="G1918" t="s">
        <v>532</v>
      </c>
      <c r="H1918" t="s">
        <v>532</v>
      </c>
      <c r="I1918" t="s">
        <v>1112</v>
      </c>
      <c r="J1918" t="s">
        <v>1186</v>
      </c>
      <c r="K1918" t="s">
        <v>536</v>
      </c>
    </row>
    <row r="1919" spans="1:11" ht="12.75">
      <c r="A1919" s="45">
        <v>95012</v>
      </c>
      <c r="B1919" s="45" t="s">
        <v>1131</v>
      </c>
      <c r="C1919" s="45" t="s">
        <v>1109</v>
      </c>
      <c r="D1919" s="45"/>
      <c r="E1919" s="45">
        <v>6607</v>
      </c>
      <c r="F1919">
        <v>4</v>
      </c>
      <c r="G1919" t="s">
        <v>532</v>
      </c>
      <c r="H1919" t="s">
        <v>532</v>
      </c>
      <c r="I1919" t="s">
        <v>1112</v>
      </c>
      <c r="J1919" t="s">
        <v>1110</v>
      </c>
      <c r="K1919" t="s">
        <v>536</v>
      </c>
    </row>
    <row r="1920" spans="1:11" ht="12.75">
      <c r="A1920" s="45">
        <v>95013</v>
      </c>
      <c r="B1920" s="45" t="s">
        <v>1193</v>
      </c>
      <c r="C1920" s="45" t="s">
        <v>1184</v>
      </c>
      <c r="D1920" s="45"/>
      <c r="E1920" s="45">
        <v>11396</v>
      </c>
      <c r="F1920">
        <v>4</v>
      </c>
      <c r="G1920" t="s">
        <v>532</v>
      </c>
      <c r="H1920" t="s">
        <v>532</v>
      </c>
      <c r="I1920" t="s">
        <v>1112</v>
      </c>
      <c r="J1920" t="s">
        <v>1186</v>
      </c>
      <c r="K1920" t="s">
        <v>536</v>
      </c>
    </row>
    <row r="1921" spans="1:11" ht="12.75">
      <c r="A1921" s="45">
        <v>95014</v>
      </c>
      <c r="B1921" s="45" t="s">
        <v>1194</v>
      </c>
      <c r="C1921" s="45" t="s">
        <v>1184</v>
      </c>
      <c r="D1921" s="45"/>
      <c r="E1921" s="45">
        <v>6354</v>
      </c>
      <c r="F1921">
        <v>4</v>
      </c>
      <c r="G1921" t="s">
        <v>532</v>
      </c>
      <c r="H1921" t="s">
        <v>532</v>
      </c>
      <c r="I1921" t="s">
        <v>1112</v>
      </c>
      <c r="J1921" t="s">
        <v>1186</v>
      </c>
      <c r="K1921" t="s">
        <v>539</v>
      </c>
    </row>
    <row r="1922" spans="1:11" ht="12.75">
      <c r="A1922" s="45">
        <v>95015</v>
      </c>
      <c r="B1922" s="45" t="s">
        <v>1194</v>
      </c>
      <c r="C1922" s="45" t="s">
        <v>1184</v>
      </c>
      <c r="D1922" s="45"/>
      <c r="E1922" s="45">
        <v>6180</v>
      </c>
      <c r="F1922">
        <v>4</v>
      </c>
      <c r="G1922" t="s">
        <v>532</v>
      </c>
      <c r="H1922" t="s">
        <v>532</v>
      </c>
      <c r="I1922" t="s">
        <v>1112</v>
      </c>
      <c r="J1922" t="s">
        <v>1186</v>
      </c>
      <c r="K1922" t="s">
        <v>536</v>
      </c>
    </row>
    <row r="1923" spans="1:11" ht="12.75">
      <c r="A1923" s="45">
        <v>95016</v>
      </c>
      <c r="B1923" s="45" t="s">
        <v>1194</v>
      </c>
      <c r="C1923" s="45" t="s">
        <v>1184</v>
      </c>
      <c r="D1923" s="45"/>
      <c r="E1923" s="45">
        <v>6180</v>
      </c>
      <c r="F1923">
        <v>4</v>
      </c>
      <c r="G1923" t="s">
        <v>532</v>
      </c>
      <c r="H1923" t="s">
        <v>532</v>
      </c>
      <c r="I1923" t="s">
        <v>1112</v>
      </c>
      <c r="J1923" t="s">
        <v>1186</v>
      </c>
      <c r="K1923" t="s">
        <v>536</v>
      </c>
    </row>
    <row r="1924" spans="1:11" ht="12.75">
      <c r="A1924" s="45">
        <v>95017</v>
      </c>
      <c r="B1924" s="45" t="s">
        <v>1334</v>
      </c>
      <c r="C1924" s="45" t="s">
        <v>1328</v>
      </c>
      <c r="D1924" s="45"/>
      <c r="E1924" s="45">
        <v>6972</v>
      </c>
      <c r="F1924">
        <v>5</v>
      </c>
      <c r="G1924" t="s">
        <v>532</v>
      </c>
      <c r="H1924" t="s">
        <v>532</v>
      </c>
      <c r="I1924" t="s">
        <v>1112</v>
      </c>
      <c r="J1924" t="s">
        <v>1329</v>
      </c>
      <c r="K1924" t="s">
        <v>536</v>
      </c>
    </row>
    <row r="1925" spans="1:11" ht="12.75">
      <c r="A1925" s="45">
        <v>95018</v>
      </c>
      <c r="B1925" s="45" t="s">
        <v>1335</v>
      </c>
      <c r="C1925" s="45" t="s">
        <v>1328</v>
      </c>
      <c r="D1925" s="45"/>
      <c r="E1925" s="45">
        <v>7474</v>
      </c>
      <c r="F1925">
        <v>5</v>
      </c>
      <c r="G1925" t="s">
        <v>532</v>
      </c>
      <c r="H1925" t="s">
        <v>532</v>
      </c>
      <c r="I1925" t="s">
        <v>1112</v>
      </c>
      <c r="J1925" t="s">
        <v>1329</v>
      </c>
      <c r="K1925" t="s">
        <v>536</v>
      </c>
    </row>
    <row r="1926" spans="1:11" ht="12.75">
      <c r="A1926" s="45">
        <v>95019</v>
      </c>
      <c r="B1926" s="45" t="s">
        <v>1336</v>
      </c>
      <c r="C1926" s="45" t="s">
        <v>1328</v>
      </c>
      <c r="D1926" s="45"/>
      <c r="E1926" s="45">
        <v>5122</v>
      </c>
      <c r="F1926">
        <v>5</v>
      </c>
      <c r="G1926" t="s">
        <v>532</v>
      </c>
      <c r="H1926" t="s">
        <v>532</v>
      </c>
      <c r="I1926" t="s">
        <v>1112</v>
      </c>
      <c r="J1926" t="s">
        <v>1329</v>
      </c>
      <c r="K1926" t="s">
        <v>536</v>
      </c>
    </row>
    <row r="1927" spans="1:11" ht="12.75">
      <c r="A1927" s="45">
        <v>95020</v>
      </c>
      <c r="B1927" s="45" t="s">
        <v>1195</v>
      </c>
      <c r="C1927" s="45" t="s">
        <v>1184</v>
      </c>
      <c r="D1927" s="45"/>
      <c r="E1927" s="45">
        <v>7446</v>
      </c>
      <c r="F1927">
        <v>4</v>
      </c>
      <c r="G1927" t="s">
        <v>532</v>
      </c>
      <c r="H1927" t="s">
        <v>532</v>
      </c>
      <c r="I1927" t="s">
        <v>1112</v>
      </c>
      <c r="J1927" t="s">
        <v>1186</v>
      </c>
      <c r="K1927" t="s">
        <v>536</v>
      </c>
    </row>
    <row r="1928" spans="1:11" ht="12.75">
      <c r="A1928" s="45">
        <v>95021</v>
      </c>
      <c r="B1928" s="45" t="s">
        <v>1195</v>
      </c>
      <c r="C1928" s="45" t="s">
        <v>1184</v>
      </c>
      <c r="D1928" s="45"/>
      <c r="E1928" s="45">
        <v>6180</v>
      </c>
      <c r="F1928">
        <v>4</v>
      </c>
      <c r="G1928" t="s">
        <v>532</v>
      </c>
      <c r="H1928" t="s">
        <v>532</v>
      </c>
      <c r="I1928" t="s">
        <v>1112</v>
      </c>
      <c r="J1928" t="s">
        <v>1186</v>
      </c>
      <c r="K1928" t="s">
        <v>536</v>
      </c>
    </row>
    <row r="1929" spans="1:11" ht="12.75">
      <c r="A1929" s="45">
        <v>95023</v>
      </c>
      <c r="B1929" s="45" t="s">
        <v>1143</v>
      </c>
      <c r="C1929" s="45" t="s">
        <v>1144</v>
      </c>
      <c r="D1929" s="45"/>
      <c r="E1929" s="45">
        <v>6308</v>
      </c>
      <c r="F1929">
        <v>4</v>
      </c>
      <c r="G1929" t="s">
        <v>532</v>
      </c>
      <c r="H1929" t="s">
        <v>532</v>
      </c>
      <c r="I1929" t="s">
        <v>1112</v>
      </c>
      <c r="J1929" t="s">
        <v>1145</v>
      </c>
      <c r="K1929" t="s">
        <v>536</v>
      </c>
    </row>
    <row r="1930" spans="1:11" ht="12.75">
      <c r="A1930" s="45">
        <v>95024</v>
      </c>
      <c r="B1930" s="45" t="s">
        <v>1143</v>
      </c>
      <c r="C1930" s="45" t="s">
        <v>1144</v>
      </c>
      <c r="D1930" s="45"/>
      <c r="E1930" s="45">
        <v>6180</v>
      </c>
      <c r="F1930">
        <v>4</v>
      </c>
      <c r="G1930" t="s">
        <v>532</v>
      </c>
      <c r="H1930" t="s">
        <v>532</v>
      </c>
      <c r="I1930" t="s">
        <v>1112</v>
      </c>
      <c r="J1930" t="s">
        <v>1145</v>
      </c>
      <c r="K1930" t="s">
        <v>536</v>
      </c>
    </row>
    <row r="1931" spans="1:11" ht="12.75">
      <c r="A1931" s="45">
        <v>95026</v>
      </c>
      <c r="B1931" s="45" t="s">
        <v>1196</v>
      </c>
      <c r="C1931" s="45" t="s">
        <v>1184</v>
      </c>
      <c r="D1931" s="45"/>
      <c r="E1931" s="45">
        <v>6180</v>
      </c>
      <c r="F1931">
        <v>4</v>
      </c>
      <c r="G1931" t="s">
        <v>532</v>
      </c>
      <c r="H1931" t="s">
        <v>533</v>
      </c>
      <c r="I1931" t="s">
        <v>1112</v>
      </c>
      <c r="J1931" t="s">
        <v>1186</v>
      </c>
      <c r="K1931" t="s">
        <v>536</v>
      </c>
    </row>
    <row r="1932" spans="1:11" ht="12.75">
      <c r="A1932" s="45">
        <v>95030</v>
      </c>
      <c r="B1932" s="45" t="s">
        <v>1197</v>
      </c>
      <c r="C1932" s="45" t="s">
        <v>1184</v>
      </c>
      <c r="D1932" s="45"/>
      <c r="E1932" s="45">
        <v>9123</v>
      </c>
      <c r="F1932">
        <v>4</v>
      </c>
      <c r="G1932" t="s">
        <v>532</v>
      </c>
      <c r="H1932" t="s">
        <v>532</v>
      </c>
      <c r="I1932" t="s">
        <v>1112</v>
      </c>
      <c r="J1932" t="s">
        <v>1186</v>
      </c>
      <c r="K1932" t="s">
        <v>536</v>
      </c>
    </row>
    <row r="1933" spans="1:11" ht="12.75">
      <c r="A1933" s="45">
        <v>95031</v>
      </c>
      <c r="B1933" s="45" t="s">
        <v>1197</v>
      </c>
      <c r="C1933" s="45" t="s">
        <v>1184</v>
      </c>
      <c r="D1933" s="45"/>
      <c r="E1933" s="45">
        <v>6180</v>
      </c>
      <c r="F1933">
        <v>4</v>
      </c>
      <c r="G1933" t="s">
        <v>532</v>
      </c>
      <c r="H1933" t="s">
        <v>532</v>
      </c>
      <c r="I1933" t="s">
        <v>1112</v>
      </c>
      <c r="J1933" t="s">
        <v>1186</v>
      </c>
      <c r="K1933" t="s">
        <v>536</v>
      </c>
    </row>
    <row r="1934" spans="1:11" ht="12.75">
      <c r="A1934" s="45">
        <v>95032</v>
      </c>
      <c r="B1934" s="45" t="s">
        <v>1197</v>
      </c>
      <c r="C1934" s="45" t="s">
        <v>1184</v>
      </c>
      <c r="D1934" s="45"/>
      <c r="E1934" s="45">
        <v>7470</v>
      </c>
      <c r="F1934">
        <v>4</v>
      </c>
      <c r="G1934" t="s">
        <v>532</v>
      </c>
      <c r="H1934" t="s">
        <v>532</v>
      </c>
      <c r="I1934" t="s">
        <v>1112</v>
      </c>
      <c r="J1934" t="s">
        <v>1186</v>
      </c>
      <c r="K1934" t="s">
        <v>536</v>
      </c>
    </row>
    <row r="1935" spans="1:11" ht="12.75">
      <c r="A1935" s="45">
        <v>95033</v>
      </c>
      <c r="B1935" s="45" t="s">
        <v>1197</v>
      </c>
      <c r="C1935" s="45" t="s">
        <v>1184</v>
      </c>
      <c r="D1935" s="45"/>
      <c r="E1935" s="45">
        <v>11044</v>
      </c>
      <c r="F1935">
        <v>4</v>
      </c>
      <c r="G1935" t="s">
        <v>532</v>
      </c>
      <c r="H1935" t="s">
        <v>532</v>
      </c>
      <c r="I1935" t="s">
        <v>1112</v>
      </c>
      <c r="J1935" t="s">
        <v>1186</v>
      </c>
      <c r="K1935" t="s">
        <v>536</v>
      </c>
    </row>
    <row r="1936" spans="1:11" ht="12.75">
      <c r="A1936" s="45">
        <v>95035</v>
      </c>
      <c r="B1936" s="45" t="s">
        <v>1198</v>
      </c>
      <c r="C1936" s="45" t="s">
        <v>1184</v>
      </c>
      <c r="D1936" s="45"/>
      <c r="E1936" s="45">
        <v>6727</v>
      </c>
      <c r="F1936">
        <v>4</v>
      </c>
      <c r="G1936" t="s">
        <v>532</v>
      </c>
      <c r="H1936" t="s">
        <v>532</v>
      </c>
      <c r="I1936" t="s">
        <v>1112</v>
      </c>
      <c r="J1936" t="s">
        <v>1186</v>
      </c>
      <c r="K1936" t="s">
        <v>536</v>
      </c>
    </row>
    <row r="1937" spans="1:11" ht="12.75">
      <c r="A1937" s="45">
        <v>95036</v>
      </c>
      <c r="B1937" s="45" t="s">
        <v>1198</v>
      </c>
      <c r="C1937" s="45" t="s">
        <v>1184</v>
      </c>
      <c r="D1937" s="45"/>
      <c r="E1937" s="45">
        <v>6180</v>
      </c>
      <c r="F1937">
        <v>4</v>
      </c>
      <c r="G1937" t="s">
        <v>532</v>
      </c>
      <c r="H1937" t="s">
        <v>532</v>
      </c>
      <c r="I1937" t="s">
        <v>1112</v>
      </c>
      <c r="J1937" t="s">
        <v>1186</v>
      </c>
      <c r="K1937" t="s">
        <v>536</v>
      </c>
    </row>
    <row r="1938" spans="1:11" ht="12.75">
      <c r="A1938" s="45">
        <v>95037</v>
      </c>
      <c r="B1938" s="45" t="s">
        <v>1199</v>
      </c>
      <c r="C1938" s="45" t="s">
        <v>1184</v>
      </c>
      <c r="D1938" s="45"/>
      <c r="E1938" s="45">
        <v>8563</v>
      </c>
      <c r="F1938">
        <v>4</v>
      </c>
      <c r="G1938" t="s">
        <v>532</v>
      </c>
      <c r="H1938" t="s">
        <v>532</v>
      </c>
      <c r="I1938" t="s">
        <v>1112</v>
      </c>
      <c r="J1938" t="s">
        <v>1186</v>
      </c>
      <c r="K1938" t="s">
        <v>536</v>
      </c>
    </row>
    <row r="1939" spans="1:11" ht="12.75">
      <c r="A1939" s="45">
        <v>95038</v>
      </c>
      <c r="B1939" s="45" t="s">
        <v>1199</v>
      </c>
      <c r="C1939" s="45" t="s">
        <v>1184</v>
      </c>
      <c r="D1939" s="45"/>
      <c r="E1939" s="45">
        <v>6180</v>
      </c>
      <c r="F1939">
        <v>4</v>
      </c>
      <c r="G1939" t="s">
        <v>532</v>
      </c>
      <c r="H1939" t="s">
        <v>532</v>
      </c>
      <c r="I1939" t="s">
        <v>1112</v>
      </c>
      <c r="J1939" t="s">
        <v>1186</v>
      </c>
      <c r="K1939" t="s">
        <v>536</v>
      </c>
    </row>
    <row r="1940" spans="1:11" ht="12.75">
      <c r="A1940" s="45">
        <v>95039</v>
      </c>
      <c r="B1940" s="45" t="s">
        <v>1132</v>
      </c>
      <c r="C1940" s="45" t="s">
        <v>1109</v>
      </c>
      <c r="D1940" s="45"/>
      <c r="E1940" s="45">
        <v>9160</v>
      </c>
      <c r="F1940">
        <v>4</v>
      </c>
      <c r="G1940" t="s">
        <v>532</v>
      </c>
      <c r="H1940" t="s">
        <v>533</v>
      </c>
      <c r="I1940" t="s">
        <v>1112</v>
      </c>
      <c r="J1940" t="s">
        <v>1110</v>
      </c>
      <c r="K1940" t="s">
        <v>536</v>
      </c>
    </row>
    <row r="1941" spans="1:11" ht="12.75">
      <c r="A1941" s="45">
        <v>95041</v>
      </c>
      <c r="B1941" s="45" t="s">
        <v>1337</v>
      </c>
      <c r="C1941" s="45" t="s">
        <v>1328</v>
      </c>
      <c r="D1941" s="45"/>
      <c r="E1941" s="45">
        <v>4477</v>
      </c>
      <c r="F1941">
        <v>5</v>
      </c>
      <c r="G1941" t="s">
        <v>532</v>
      </c>
      <c r="H1941" t="s">
        <v>532</v>
      </c>
      <c r="I1941" t="s">
        <v>1112</v>
      </c>
      <c r="J1941" t="s">
        <v>1329</v>
      </c>
      <c r="K1941" t="s">
        <v>536</v>
      </c>
    </row>
    <row r="1942" spans="1:11" ht="12.75">
      <c r="A1942" s="45">
        <v>95042</v>
      </c>
      <c r="B1942" s="45" t="s">
        <v>1200</v>
      </c>
      <c r="C1942" s="45" t="s">
        <v>1184</v>
      </c>
      <c r="D1942" s="45"/>
      <c r="E1942" s="45">
        <v>6180</v>
      </c>
      <c r="F1942">
        <v>4</v>
      </c>
      <c r="G1942" t="s">
        <v>532</v>
      </c>
      <c r="H1942" t="s">
        <v>532</v>
      </c>
      <c r="I1942" t="s">
        <v>1112</v>
      </c>
      <c r="J1942" t="s">
        <v>1186</v>
      </c>
      <c r="K1942" t="s">
        <v>536</v>
      </c>
    </row>
    <row r="1943" spans="1:11" ht="12.75">
      <c r="A1943" s="45">
        <v>95043</v>
      </c>
      <c r="B1943" s="45" t="s">
        <v>1146</v>
      </c>
      <c r="C1943" s="45" t="s">
        <v>1144</v>
      </c>
      <c r="D1943" s="45"/>
      <c r="E1943" s="45">
        <v>8136</v>
      </c>
      <c r="F1943">
        <v>4</v>
      </c>
      <c r="G1943" t="s">
        <v>532</v>
      </c>
      <c r="H1943" t="s">
        <v>533</v>
      </c>
      <c r="I1943" t="s">
        <v>1112</v>
      </c>
      <c r="J1943" t="s">
        <v>1145</v>
      </c>
      <c r="K1943" t="s">
        <v>564</v>
      </c>
    </row>
    <row r="1944" spans="1:11" ht="12.75">
      <c r="A1944" s="45">
        <v>95044</v>
      </c>
      <c r="B1944" s="45" t="s">
        <v>1201</v>
      </c>
      <c r="C1944" s="45" t="s">
        <v>1184</v>
      </c>
      <c r="D1944" s="45"/>
      <c r="E1944" s="45">
        <v>8782</v>
      </c>
      <c r="F1944">
        <v>4</v>
      </c>
      <c r="G1944" t="s">
        <v>532</v>
      </c>
      <c r="H1944" t="s">
        <v>533</v>
      </c>
      <c r="I1944" t="s">
        <v>1112</v>
      </c>
      <c r="J1944" t="s">
        <v>1186</v>
      </c>
      <c r="K1944" t="s">
        <v>536</v>
      </c>
    </row>
    <row r="1945" spans="1:11" ht="12.75">
      <c r="A1945" s="45">
        <v>95045</v>
      </c>
      <c r="B1945" s="45" t="s">
        <v>1147</v>
      </c>
      <c r="C1945" s="45" t="s">
        <v>1144</v>
      </c>
      <c r="D1945" s="45"/>
      <c r="E1945" s="45">
        <v>6936</v>
      </c>
      <c r="F1945">
        <v>4</v>
      </c>
      <c r="G1945" t="s">
        <v>532</v>
      </c>
      <c r="H1945" t="s">
        <v>532</v>
      </c>
      <c r="I1945" t="s">
        <v>1112</v>
      </c>
      <c r="J1945" t="s">
        <v>1145</v>
      </c>
      <c r="K1945" t="s">
        <v>536</v>
      </c>
    </row>
    <row r="1946" spans="1:11" ht="12.75">
      <c r="A1946" s="45">
        <v>95046</v>
      </c>
      <c r="B1946" s="45" t="s">
        <v>1202</v>
      </c>
      <c r="C1946" s="45" t="s">
        <v>1184</v>
      </c>
      <c r="D1946" s="45"/>
      <c r="E1946" s="45">
        <v>10106</v>
      </c>
      <c r="F1946">
        <v>4</v>
      </c>
      <c r="G1946" t="s">
        <v>532</v>
      </c>
      <c r="H1946" t="s">
        <v>532</v>
      </c>
      <c r="I1946" t="s">
        <v>1112</v>
      </c>
      <c r="J1946" t="s">
        <v>1186</v>
      </c>
      <c r="K1946" t="s">
        <v>536</v>
      </c>
    </row>
    <row r="1947" spans="1:11" ht="12.75">
      <c r="A1947" s="45">
        <v>95050</v>
      </c>
      <c r="B1947" s="45" t="s">
        <v>1184</v>
      </c>
      <c r="C1947" s="45" t="s">
        <v>1184</v>
      </c>
      <c r="D1947" s="45"/>
      <c r="E1947" s="45">
        <v>6180</v>
      </c>
      <c r="F1947">
        <v>4</v>
      </c>
      <c r="G1947" t="s">
        <v>1203</v>
      </c>
      <c r="H1947" t="s">
        <v>532</v>
      </c>
      <c r="I1947" t="s">
        <v>1112</v>
      </c>
      <c r="J1947" t="s">
        <v>1186</v>
      </c>
      <c r="K1947" t="s">
        <v>536</v>
      </c>
    </row>
    <row r="1948" spans="1:11" ht="12.75">
      <c r="A1948" s="45">
        <v>95051</v>
      </c>
      <c r="B1948" s="45" t="s">
        <v>1184</v>
      </c>
      <c r="C1948" s="45" t="s">
        <v>1184</v>
      </c>
      <c r="D1948" s="45"/>
      <c r="E1948" s="45">
        <v>6180</v>
      </c>
      <c r="F1948">
        <v>4</v>
      </c>
      <c r="G1948" t="s">
        <v>1203</v>
      </c>
      <c r="H1948" t="s">
        <v>532</v>
      </c>
      <c r="I1948" t="s">
        <v>1112</v>
      </c>
      <c r="J1948" t="s">
        <v>1186</v>
      </c>
      <c r="K1948" t="s">
        <v>536</v>
      </c>
    </row>
    <row r="1949" spans="1:11" ht="12.75">
      <c r="A1949" s="45">
        <v>95052</v>
      </c>
      <c r="B1949" s="45" t="s">
        <v>1184</v>
      </c>
      <c r="C1949" s="45" t="s">
        <v>1184</v>
      </c>
      <c r="D1949" s="45"/>
      <c r="E1949" s="45">
        <v>6180</v>
      </c>
      <c r="F1949">
        <v>4</v>
      </c>
      <c r="G1949" t="s">
        <v>1203</v>
      </c>
      <c r="H1949" t="s">
        <v>532</v>
      </c>
      <c r="I1949" t="s">
        <v>1112</v>
      </c>
      <c r="J1949" t="s">
        <v>1186</v>
      </c>
      <c r="K1949" t="s">
        <v>536</v>
      </c>
    </row>
    <row r="1950" spans="1:11" ht="12.75">
      <c r="A1950" s="45">
        <v>95053</v>
      </c>
      <c r="B1950" s="45" t="s">
        <v>1184</v>
      </c>
      <c r="C1950" s="45" t="s">
        <v>1184</v>
      </c>
      <c r="D1950" s="45"/>
      <c r="E1950" s="45">
        <v>6180</v>
      </c>
      <c r="F1950">
        <v>4</v>
      </c>
      <c r="G1950" t="s">
        <v>1203</v>
      </c>
      <c r="H1950" t="s">
        <v>532</v>
      </c>
      <c r="I1950" t="s">
        <v>1112</v>
      </c>
      <c r="J1950" t="s">
        <v>1186</v>
      </c>
      <c r="K1950" t="s">
        <v>536</v>
      </c>
    </row>
    <row r="1951" spans="1:11" ht="12.75">
      <c r="A1951" s="45">
        <v>95054</v>
      </c>
      <c r="B1951" s="45" t="s">
        <v>1184</v>
      </c>
      <c r="C1951" s="45" t="s">
        <v>1184</v>
      </c>
      <c r="D1951" s="45"/>
      <c r="E1951" s="45">
        <v>6180</v>
      </c>
      <c r="F1951">
        <v>4</v>
      </c>
      <c r="G1951" t="s">
        <v>1203</v>
      </c>
      <c r="H1951" t="s">
        <v>532</v>
      </c>
      <c r="I1951" t="s">
        <v>1112</v>
      </c>
      <c r="J1951" t="s">
        <v>1186</v>
      </c>
      <c r="K1951" t="s">
        <v>536</v>
      </c>
    </row>
    <row r="1952" spans="1:11" ht="12.75">
      <c r="A1952" s="45">
        <v>95055</v>
      </c>
      <c r="B1952" s="45" t="s">
        <v>1184</v>
      </c>
      <c r="C1952" s="45" t="s">
        <v>1184</v>
      </c>
      <c r="D1952" s="45"/>
      <c r="E1952" s="45">
        <v>6180</v>
      </c>
      <c r="F1952">
        <v>4</v>
      </c>
      <c r="G1952" t="s">
        <v>1203</v>
      </c>
      <c r="H1952" t="s">
        <v>532</v>
      </c>
      <c r="I1952" t="s">
        <v>1112</v>
      </c>
      <c r="J1952" t="s">
        <v>1186</v>
      </c>
      <c r="K1952" t="s">
        <v>536</v>
      </c>
    </row>
    <row r="1953" spans="1:11" ht="12.75">
      <c r="A1953" s="45">
        <v>95056</v>
      </c>
      <c r="B1953" s="45" t="s">
        <v>1184</v>
      </c>
      <c r="C1953" s="45" t="s">
        <v>1184</v>
      </c>
      <c r="D1953" s="45"/>
      <c r="E1953" s="45">
        <v>6180</v>
      </c>
      <c r="F1953">
        <v>4</v>
      </c>
      <c r="G1953" s="47" t="s">
        <v>532</v>
      </c>
      <c r="H1953" t="s">
        <v>532</v>
      </c>
      <c r="I1953" t="s">
        <v>1112</v>
      </c>
      <c r="J1953" t="s">
        <v>1186</v>
      </c>
      <c r="K1953" t="s">
        <v>536</v>
      </c>
    </row>
    <row r="1954" spans="1:11" ht="12.75">
      <c r="A1954" s="45">
        <v>95060</v>
      </c>
      <c r="B1954" s="45" t="s">
        <v>1328</v>
      </c>
      <c r="C1954" s="45" t="s">
        <v>1328</v>
      </c>
      <c r="D1954" s="45"/>
      <c r="E1954" s="45">
        <v>6177</v>
      </c>
      <c r="F1954">
        <v>5</v>
      </c>
      <c r="G1954" t="s">
        <v>532</v>
      </c>
      <c r="H1954" t="s">
        <v>532</v>
      </c>
      <c r="I1954" t="s">
        <v>1112</v>
      </c>
      <c r="J1954" t="s">
        <v>1329</v>
      </c>
      <c r="K1954" t="s">
        <v>539</v>
      </c>
    </row>
    <row r="1955" spans="1:11" ht="12.75">
      <c r="A1955" s="45">
        <v>95061</v>
      </c>
      <c r="B1955" s="45" t="s">
        <v>1328</v>
      </c>
      <c r="C1955" s="45" t="s">
        <v>1328</v>
      </c>
      <c r="D1955" s="45"/>
      <c r="E1955" s="45">
        <v>6180</v>
      </c>
      <c r="F1955">
        <v>5</v>
      </c>
      <c r="G1955" t="s">
        <v>532</v>
      </c>
      <c r="H1955" t="s">
        <v>532</v>
      </c>
      <c r="I1955" t="s">
        <v>1112</v>
      </c>
      <c r="J1955" t="s">
        <v>1329</v>
      </c>
      <c r="K1955" t="s">
        <v>536</v>
      </c>
    </row>
    <row r="1956" spans="1:11" ht="12.75">
      <c r="A1956" s="45">
        <v>95062</v>
      </c>
      <c r="B1956" s="45" t="s">
        <v>1328</v>
      </c>
      <c r="C1956" s="45" t="s">
        <v>1328</v>
      </c>
      <c r="D1956" s="45"/>
      <c r="E1956" s="45">
        <v>5404</v>
      </c>
      <c r="F1956">
        <v>5</v>
      </c>
      <c r="G1956" t="s">
        <v>532</v>
      </c>
      <c r="H1956" t="s">
        <v>532</v>
      </c>
      <c r="I1956" t="s">
        <v>1112</v>
      </c>
      <c r="J1956" t="s">
        <v>1329</v>
      </c>
      <c r="K1956" t="s">
        <v>536</v>
      </c>
    </row>
    <row r="1957" spans="1:11" ht="12.75">
      <c r="A1957" s="45">
        <v>95063</v>
      </c>
      <c r="B1957" s="45" t="s">
        <v>1328</v>
      </c>
      <c r="C1957" s="45" t="s">
        <v>1328</v>
      </c>
      <c r="D1957" s="45"/>
      <c r="E1957" s="45">
        <v>6180</v>
      </c>
      <c r="F1957">
        <v>5</v>
      </c>
      <c r="G1957" t="s">
        <v>532</v>
      </c>
      <c r="H1957" t="s">
        <v>532</v>
      </c>
      <c r="I1957" t="s">
        <v>1112</v>
      </c>
      <c r="J1957" t="s">
        <v>1329</v>
      </c>
      <c r="K1957" t="s">
        <v>536</v>
      </c>
    </row>
    <row r="1958" spans="1:11" ht="12.75">
      <c r="A1958" s="45">
        <v>95064</v>
      </c>
      <c r="B1958" s="45" t="s">
        <v>1328</v>
      </c>
      <c r="C1958" s="45" t="s">
        <v>1328</v>
      </c>
      <c r="D1958" s="45"/>
      <c r="E1958" s="45">
        <v>3490</v>
      </c>
      <c r="F1958">
        <v>5</v>
      </c>
      <c r="G1958" t="s">
        <v>532</v>
      </c>
      <c r="H1958" t="s">
        <v>532</v>
      </c>
      <c r="I1958" t="s">
        <v>1112</v>
      </c>
      <c r="J1958" t="s">
        <v>1329</v>
      </c>
      <c r="K1958" t="s">
        <v>536</v>
      </c>
    </row>
    <row r="1959" spans="1:11" ht="12.75">
      <c r="A1959" s="45">
        <v>95065</v>
      </c>
      <c r="B1959" s="45" t="s">
        <v>1328</v>
      </c>
      <c r="C1959" s="45" t="s">
        <v>1328</v>
      </c>
      <c r="D1959" s="45"/>
      <c r="E1959" s="45">
        <v>6632</v>
      </c>
      <c r="F1959">
        <v>5</v>
      </c>
      <c r="G1959" t="s">
        <v>532</v>
      </c>
      <c r="H1959" t="s">
        <v>532</v>
      </c>
      <c r="I1959" t="s">
        <v>1112</v>
      </c>
      <c r="J1959" t="s">
        <v>1329</v>
      </c>
      <c r="K1959" t="s">
        <v>536</v>
      </c>
    </row>
    <row r="1960" spans="1:11" ht="12.75">
      <c r="A1960" s="45">
        <v>95066</v>
      </c>
      <c r="B1960" s="45" t="s">
        <v>1338</v>
      </c>
      <c r="C1960" s="45" t="s">
        <v>1328</v>
      </c>
      <c r="D1960" s="45"/>
      <c r="E1960" s="45">
        <v>8084</v>
      </c>
      <c r="F1960">
        <v>5</v>
      </c>
      <c r="G1960" t="s">
        <v>532</v>
      </c>
      <c r="H1960" t="s">
        <v>532</v>
      </c>
      <c r="I1960" t="s">
        <v>1112</v>
      </c>
      <c r="J1960" t="s">
        <v>1329</v>
      </c>
      <c r="K1960" t="s">
        <v>539</v>
      </c>
    </row>
    <row r="1961" spans="1:11" ht="12.75">
      <c r="A1961" s="45">
        <v>95067</v>
      </c>
      <c r="B1961" s="45" t="s">
        <v>1338</v>
      </c>
      <c r="C1961" s="45" t="s">
        <v>1328</v>
      </c>
      <c r="D1961" s="45"/>
      <c r="E1961" s="45">
        <v>6180</v>
      </c>
      <c r="F1961">
        <v>5</v>
      </c>
      <c r="G1961" t="s">
        <v>532</v>
      </c>
      <c r="H1961" t="s">
        <v>532</v>
      </c>
      <c r="I1961" t="s">
        <v>1112</v>
      </c>
      <c r="J1961" t="s">
        <v>1329</v>
      </c>
      <c r="K1961" t="s">
        <v>539</v>
      </c>
    </row>
    <row r="1962" spans="1:11" ht="12.75">
      <c r="A1962" s="45">
        <v>95070</v>
      </c>
      <c r="B1962" s="45" t="s">
        <v>1204</v>
      </c>
      <c r="C1962" s="45" t="s">
        <v>1184</v>
      </c>
      <c r="D1962" s="45"/>
      <c r="E1962" s="45">
        <v>9605</v>
      </c>
      <c r="F1962">
        <v>4</v>
      </c>
      <c r="G1962" t="s">
        <v>532</v>
      </c>
      <c r="H1962" t="s">
        <v>532</v>
      </c>
      <c r="I1962" t="s">
        <v>1112</v>
      </c>
      <c r="J1962" t="s">
        <v>1186</v>
      </c>
      <c r="K1962" t="s">
        <v>536</v>
      </c>
    </row>
    <row r="1963" spans="1:11" ht="12.75">
      <c r="A1963" s="45">
        <v>95071</v>
      </c>
      <c r="B1963" s="45" t="s">
        <v>1204</v>
      </c>
      <c r="C1963" s="45" t="s">
        <v>1184</v>
      </c>
      <c r="D1963" s="45"/>
      <c r="E1963" s="45">
        <v>6180</v>
      </c>
      <c r="F1963">
        <v>4</v>
      </c>
      <c r="G1963" t="s">
        <v>532</v>
      </c>
      <c r="H1963" t="s">
        <v>532</v>
      </c>
      <c r="I1963" t="s">
        <v>1112</v>
      </c>
      <c r="J1963" t="s">
        <v>1186</v>
      </c>
      <c r="K1963" t="s">
        <v>536</v>
      </c>
    </row>
    <row r="1964" spans="1:11" ht="12.75">
      <c r="A1964" s="45">
        <v>95073</v>
      </c>
      <c r="B1964" s="45" t="s">
        <v>1339</v>
      </c>
      <c r="C1964" s="45" t="s">
        <v>1328</v>
      </c>
      <c r="D1964" s="45"/>
      <c r="E1964" s="45">
        <v>8174</v>
      </c>
      <c r="F1964">
        <v>5</v>
      </c>
      <c r="G1964" t="s">
        <v>532</v>
      </c>
      <c r="H1964" t="s">
        <v>532</v>
      </c>
      <c r="I1964" t="s">
        <v>1112</v>
      </c>
      <c r="J1964" t="s">
        <v>1329</v>
      </c>
      <c r="K1964" t="s">
        <v>536</v>
      </c>
    </row>
    <row r="1965" spans="1:11" ht="12.75">
      <c r="A1965" s="45">
        <v>95075</v>
      </c>
      <c r="B1965" s="45" t="s">
        <v>1148</v>
      </c>
      <c r="C1965" s="45" t="s">
        <v>1144</v>
      </c>
      <c r="D1965" s="45"/>
      <c r="E1965" s="45">
        <v>7238</v>
      </c>
      <c r="F1965">
        <v>4</v>
      </c>
      <c r="G1965" t="s">
        <v>532</v>
      </c>
      <c r="H1965" t="s">
        <v>532</v>
      </c>
      <c r="I1965" t="s">
        <v>1112</v>
      </c>
      <c r="J1965" t="s">
        <v>1145</v>
      </c>
      <c r="K1965" t="s">
        <v>536</v>
      </c>
    </row>
    <row r="1966" spans="1:11" ht="12.75">
      <c r="A1966" s="45">
        <v>95076</v>
      </c>
      <c r="B1966" s="45" t="s">
        <v>1340</v>
      </c>
      <c r="C1966" s="45" t="s">
        <v>1328</v>
      </c>
      <c r="D1966" s="45"/>
      <c r="E1966" s="45">
        <v>6012</v>
      </c>
      <c r="F1966">
        <v>5</v>
      </c>
      <c r="G1966" t="s">
        <v>532</v>
      </c>
      <c r="H1966" t="s">
        <v>533</v>
      </c>
      <c r="I1966" t="s">
        <v>1112</v>
      </c>
      <c r="J1966" t="s">
        <v>1329</v>
      </c>
      <c r="K1966" t="s">
        <v>536</v>
      </c>
    </row>
    <row r="1967" spans="1:11" ht="12.75">
      <c r="A1967" s="45">
        <v>95077</v>
      </c>
      <c r="B1967" s="45" t="s">
        <v>1340</v>
      </c>
      <c r="C1967" s="45" t="s">
        <v>1328</v>
      </c>
      <c r="D1967" s="45"/>
      <c r="E1967" s="45">
        <v>6180</v>
      </c>
      <c r="F1967">
        <v>5</v>
      </c>
      <c r="G1967" t="s">
        <v>532</v>
      </c>
      <c r="H1967" t="s">
        <v>532</v>
      </c>
      <c r="I1967" t="s">
        <v>1112</v>
      </c>
      <c r="J1967" t="s">
        <v>1329</v>
      </c>
      <c r="K1967" t="s">
        <v>536</v>
      </c>
    </row>
    <row r="1968" spans="1:11" ht="12.75">
      <c r="A1968" s="45">
        <v>95101</v>
      </c>
      <c r="B1968" s="45" t="s">
        <v>1205</v>
      </c>
      <c r="C1968" s="45" t="s">
        <v>1184</v>
      </c>
      <c r="D1968" s="45"/>
      <c r="E1968" s="45">
        <v>6180</v>
      </c>
      <c r="F1968">
        <v>4</v>
      </c>
      <c r="G1968" t="s">
        <v>532</v>
      </c>
      <c r="H1968" t="s">
        <v>532</v>
      </c>
      <c r="I1968" t="s">
        <v>1112</v>
      </c>
      <c r="J1968" t="s">
        <v>1186</v>
      </c>
      <c r="K1968" t="s">
        <v>536</v>
      </c>
    </row>
    <row r="1969" spans="1:11" ht="12.75">
      <c r="A1969" s="45">
        <v>95102</v>
      </c>
      <c r="B1969" s="45" t="s">
        <v>1205</v>
      </c>
      <c r="C1969" s="45" t="s">
        <v>1184</v>
      </c>
      <c r="D1969" s="45"/>
      <c r="E1969" s="45">
        <v>6180</v>
      </c>
      <c r="F1969">
        <v>4</v>
      </c>
      <c r="G1969" t="s">
        <v>532</v>
      </c>
      <c r="H1969" t="s">
        <v>532</v>
      </c>
      <c r="I1969" t="s">
        <v>1112</v>
      </c>
      <c r="J1969" t="s">
        <v>1186</v>
      </c>
      <c r="K1969" t="s">
        <v>536</v>
      </c>
    </row>
    <row r="1970" spans="1:11" ht="12.75">
      <c r="A1970" s="45">
        <v>95103</v>
      </c>
      <c r="B1970" s="45" t="s">
        <v>1205</v>
      </c>
      <c r="C1970" s="45" t="s">
        <v>1184</v>
      </c>
      <c r="D1970" s="45"/>
      <c r="E1970" s="45">
        <v>6180</v>
      </c>
      <c r="F1970">
        <v>4</v>
      </c>
      <c r="G1970" t="s">
        <v>532</v>
      </c>
      <c r="H1970" t="s">
        <v>532</v>
      </c>
      <c r="I1970" t="s">
        <v>1112</v>
      </c>
      <c r="J1970" t="s">
        <v>1186</v>
      </c>
      <c r="K1970" t="s">
        <v>536</v>
      </c>
    </row>
    <row r="1971" spans="1:11" ht="12.75">
      <c r="A1971" s="45">
        <v>95106</v>
      </c>
      <c r="B1971" s="45" t="s">
        <v>1205</v>
      </c>
      <c r="C1971" s="45" t="s">
        <v>1184</v>
      </c>
      <c r="D1971" s="45"/>
      <c r="E1971" s="45">
        <v>6180</v>
      </c>
      <c r="F1971">
        <v>4</v>
      </c>
      <c r="G1971" t="s">
        <v>532</v>
      </c>
      <c r="H1971" t="s">
        <v>532</v>
      </c>
      <c r="I1971" t="s">
        <v>1112</v>
      </c>
      <c r="J1971" t="s">
        <v>1186</v>
      </c>
      <c r="K1971" t="s">
        <v>536</v>
      </c>
    </row>
    <row r="1972" spans="1:11" ht="12.75">
      <c r="A1972" s="45">
        <v>95108</v>
      </c>
      <c r="B1972" s="45" t="s">
        <v>1205</v>
      </c>
      <c r="C1972" s="45" t="s">
        <v>1184</v>
      </c>
      <c r="D1972" s="45"/>
      <c r="E1972" s="45">
        <v>6180</v>
      </c>
      <c r="F1972">
        <v>4</v>
      </c>
      <c r="G1972" t="s">
        <v>532</v>
      </c>
      <c r="H1972" t="s">
        <v>532</v>
      </c>
      <c r="I1972" t="s">
        <v>1112</v>
      </c>
      <c r="J1972" t="s">
        <v>1186</v>
      </c>
      <c r="K1972" t="s">
        <v>536</v>
      </c>
    </row>
    <row r="1973" spans="1:11" ht="12.75">
      <c r="A1973" s="45">
        <v>95109</v>
      </c>
      <c r="B1973" s="45" t="s">
        <v>1205</v>
      </c>
      <c r="C1973" s="45" t="s">
        <v>1184</v>
      </c>
      <c r="D1973" s="45"/>
      <c r="E1973" s="45">
        <v>6180</v>
      </c>
      <c r="F1973">
        <v>4</v>
      </c>
      <c r="G1973" t="s">
        <v>532</v>
      </c>
      <c r="H1973" t="s">
        <v>532</v>
      </c>
      <c r="I1973" t="s">
        <v>1112</v>
      </c>
      <c r="J1973" t="s">
        <v>1186</v>
      </c>
      <c r="K1973" t="s">
        <v>536</v>
      </c>
    </row>
    <row r="1974" spans="1:11" ht="12.75">
      <c r="A1974" s="45">
        <v>95110</v>
      </c>
      <c r="B1974" s="45" t="s">
        <v>1205</v>
      </c>
      <c r="C1974" s="45" t="s">
        <v>1184</v>
      </c>
      <c r="D1974" s="45"/>
      <c r="E1974" s="45">
        <v>4905</v>
      </c>
      <c r="F1974">
        <v>4</v>
      </c>
      <c r="G1974" t="s">
        <v>532</v>
      </c>
      <c r="H1974" t="s">
        <v>532</v>
      </c>
      <c r="I1974" t="s">
        <v>1112</v>
      </c>
      <c r="J1974" t="s">
        <v>1186</v>
      </c>
      <c r="K1974" t="s">
        <v>536</v>
      </c>
    </row>
    <row r="1975" spans="1:11" ht="12.75">
      <c r="A1975" s="45">
        <v>95111</v>
      </c>
      <c r="B1975" s="45" t="s">
        <v>1205</v>
      </c>
      <c r="C1975" s="45" t="s">
        <v>1184</v>
      </c>
      <c r="D1975" s="45"/>
      <c r="E1975" s="45">
        <v>7614</v>
      </c>
      <c r="F1975">
        <v>4</v>
      </c>
      <c r="G1975" t="s">
        <v>532</v>
      </c>
      <c r="H1975" t="s">
        <v>532</v>
      </c>
      <c r="I1975" t="s">
        <v>1112</v>
      </c>
      <c r="J1975" t="s">
        <v>1186</v>
      </c>
      <c r="K1975" t="s">
        <v>536</v>
      </c>
    </row>
    <row r="1976" spans="1:11" ht="12.75">
      <c r="A1976" s="45">
        <v>95112</v>
      </c>
      <c r="B1976" s="45" t="s">
        <v>1205</v>
      </c>
      <c r="C1976" s="45" t="s">
        <v>1184</v>
      </c>
      <c r="D1976" s="45"/>
      <c r="E1976" s="45">
        <v>5590</v>
      </c>
      <c r="F1976">
        <v>4</v>
      </c>
      <c r="G1976" t="s">
        <v>532</v>
      </c>
      <c r="H1976" t="s">
        <v>532</v>
      </c>
      <c r="I1976" t="s">
        <v>1112</v>
      </c>
      <c r="J1976" t="s">
        <v>1186</v>
      </c>
      <c r="K1976" t="s">
        <v>536</v>
      </c>
    </row>
    <row r="1977" spans="1:11" ht="12.75">
      <c r="A1977" s="45">
        <v>95113</v>
      </c>
      <c r="B1977" s="45" t="s">
        <v>1205</v>
      </c>
      <c r="C1977" s="45" t="s">
        <v>1184</v>
      </c>
      <c r="D1977" s="45"/>
      <c r="E1977" s="45">
        <v>11684</v>
      </c>
      <c r="F1977">
        <v>4</v>
      </c>
      <c r="G1977" t="s">
        <v>532</v>
      </c>
      <c r="H1977" t="s">
        <v>532</v>
      </c>
      <c r="I1977" t="s">
        <v>1112</v>
      </c>
      <c r="J1977" t="s">
        <v>1186</v>
      </c>
      <c r="K1977" t="s">
        <v>536</v>
      </c>
    </row>
    <row r="1978" spans="1:11" ht="12.75">
      <c r="A1978" s="45">
        <v>95114</v>
      </c>
      <c r="B1978" s="45" t="s">
        <v>1205</v>
      </c>
      <c r="C1978" s="45" t="s">
        <v>1184</v>
      </c>
      <c r="D1978" s="45"/>
      <c r="E1978" s="45">
        <v>6180</v>
      </c>
      <c r="F1978">
        <v>4</v>
      </c>
      <c r="G1978" t="s">
        <v>532</v>
      </c>
      <c r="H1978" t="s">
        <v>532</v>
      </c>
      <c r="I1978" t="s">
        <v>1112</v>
      </c>
      <c r="J1978" t="s">
        <v>1186</v>
      </c>
      <c r="K1978" t="s">
        <v>536</v>
      </c>
    </row>
    <row r="1979" spans="1:11" ht="12.75">
      <c r="A1979" s="45">
        <v>95115</v>
      </c>
      <c r="B1979" s="45" t="s">
        <v>1205</v>
      </c>
      <c r="C1979" s="45" t="s">
        <v>1184</v>
      </c>
      <c r="D1979" s="45"/>
      <c r="E1979" s="45">
        <v>6180</v>
      </c>
      <c r="F1979">
        <v>4</v>
      </c>
      <c r="G1979" t="s">
        <v>532</v>
      </c>
      <c r="H1979" t="s">
        <v>532</v>
      </c>
      <c r="I1979" t="s">
        <v>1112</v>
      </c>
      <c r="J1979" t="s">
        <v>1186</v>
      </c>
      <c r="K1979" t="s">
        <v>536</v>
      </c>
    </row>
    <row r="1980" spans="1:11" ht="12.75">
      <c r="A1980" s="45">
        <v>95116</v>
      </c>
      <c r="B1980" s="45" t="s">
        <v>1205</v>
      </c>
      <c r="C1980" s="45" t="s">
        <v>1184</v>
      </c>
      <c r="D1980" s="45"/>
      <c r="E1980" s="45">
        <v>5412</v>
      </c>
      <c r="F1980">
        <v>4</v>
      </c>
      <c r="G1980" t="s">
        <v>532</v>
      </c>
      <c r="H1980" t="s">
        <v>532</v>
      </c>
      <c r="I1980" t="s">
        <v>1112</v>
      </c>
      <c r="J1980" t="s">
        <v>1186</v>
      </c>
      <c r="K1980" t="s">
        <v>536</v>
      </c>
    </row>
    <row r="1981" spans="1:11" ht="12.75">
      <c r="A1981" s="45">
        <v>95117</v>
      </c>
      <c r="B1981" s="45" t="s">
        <v>1205</v>
      </c>
      <c r="C1981" s="45" t="s">
        <v>1184</v>
      </c>
      <c r="D1981" s="45"/>
      <c r="E1981" s="45">
        <v>5124</v>
      </c>
      <c r="F1981">
        <v>4</v>
      </c>
      <c r="G1981" t="s">
        <v>532</v>
      </c>
      <c r="H1981" t="s">
        <v>532</v>
      </c>
      <c r="I1981" t="s">
        <v>1112</v>
      </c>
      <c r="J1981" t="s">
        <v>1186</v>
      </c>
      <c r="K1981" t="s">
        <v>536</v>
      </c>
    </row>
    <row r="1982" spans="1:11" ht="12.75">
      <c r="A1982" s="45">
        <v>95118</v>
      </c>
      <c r="B1982" s="45" t="s">
        <v>1205</v>
      </c>
      <c r="C1982" s="45" t="s">
        <v>1184</v>
      </c>
      <c r="D1982" s="45"/>
      <c r="E1982" s="45">
        <v>6286</v>
      </c>
      <c r="F1982">
        <v>4</v>
      </c>
      <c r="G1982" t="s">
        <v>532</v>
      </c>
      <c r="H1982" t="s">
        <v>532</v>
      </c>
      <c r="I1982" t="s">
        <v>1112</v>
      </c>
      <c r="J1982" t="s">
        <v>1186</v>
      </c>
      <c r="K1982" t="s">
        <v>536</v>
      </c>
    </row>
    <row r="1983" spans="1:11" ht="12.75">
      <c r="A1983" s="45">
        <v>95119</v>
      </c>
      <c r="B1983" s="45" t="s">
        <v>1205</v>
      </c>
      <c r="C1983" s="45" t="s">
        <v>1184</v>
      </c>
      <c r="D1983" s="45"/>
      <c r="E1983" s="45">
        <v>7197</v>
      </c>
      <c r="F1983">
        <v>4</v>
      </c>
      <c r="G1983" t="s">
        <v>532</v>
      </c>
      <c r="H1983" t="s">
        <v>532</v>
      </c>
      <c r="I1983" t="s">
        <v>1112</v>
      </c>
      <c r="J1983" t="s">
        <v>1186</v>
      </c>
      <c r="K1983" t="s">
        <v>536</v>
      </c>
    </row>
    <row r="1984" spans="1:11" ht="12.75">
      <c r="A1984" s="45">
        <v>95120</v>
      </c>
      <c r="B1984" s="45" t="s">
        <v>1205</v>
      </c>
      <c r="C1984" s="45" t="s">
        <v>1184</v>
      </c>
      <c r="D1984" s="45"/>
      <c r="E1984" s="45">
        <v>8703</v>
      </c>
      <c r="F1984">
        <v>4</v>
      </c>
      <c r="G1984" t="s">
        <v>532</v>
      </c>
      <c r="H1984" t="s">
        <v>532</v>
      </c>
      <c r="I1984" t="s">
        <v>1112</v>
      </c>
      <c r="J1984" t="s">
        <v>1186</v>
      </c>
      <c r="K1984" t="s">
        <v>536</v>
      </c>
    </row>
    <row r="1985" spans="1:11" ht="12.75">
      <c r="A1985" s="45">
        <v>95121</v>
      </c>
      <c r="B1985" s="45" t="s">
        <v>1205</v>
      </c>
      <c r="C1985" s="45" t="s">
        <v>1184</v>
      </c>
      <c r="D1985" s="45"/>
      <c r="E1985" s="45">
        <v>7605</v>
      </c>
      <c r="F1985">
        <v>4</v>
      </c>
      <c r="G1985" t="s">
        <v>532</v>
      </c>
      <c r="H1985" t="s">
        <v>532</v>
      </c>
      <c r="I1985" t="s">
        <v>1112</v>
      </c>
      <c r="J1985" t="s">
        <v>1186</v>
      </c>
      <c r="K1985" t="s">
        <v>536</v>
      </c>
    </row>
    <row r="1986" spans="1:11" ht="12.75">
      <c r="A1986" s="45">
        <v>95122</v>
      </c>
      <c r="B1986" s="45" t="s">
        <v>1205</v>
      </c>
      <c r="C1986" s="45" t="s">
        <v>1184</v>
      </c>
      <c r="D1986" s="45"/>
      <c r="E1986" s="45">
        <v>6075</v>
      </c>
      <c r="F1986">
        <v>4</v>
      </c>
      <c r="G1986" t="s">
        <v>532</v>
      </c>
      <c r="H1986" t="s">
        <v>532</v>
      </c>
      <c r="I1986" t="s">
        <v>1112</v>
      </c>
      <c r="J1986" t="s">
        <v>1186</v>
      </c>
      <c r="K1986" t="s">
        <v>536</v>
      </c>
    </row>
    <row r="1987" spans="1:11" ht="12.75">
      <c r="A1987" s="45">
        <v>95123</v>
      </c>
      <c r="B1987" s="45" t="s">
        <v>1205</v>
      </c>
      <c r="C1987" s="45" t="s">
        <v>1184</v>
      </c>
      <c r="D1987" s="45"/>
      <c r="E1987" s="45">
        <v>7147</v>
      </c>
      <c r="F1987">
        <v>4</v>
      </c>
      <c r="G1987" t="s">
        <v>532</v>
      </c>
      <c r="H1987" t="s">
        <v>532</v>
      </c>
      <c r="I1987" t="s">
        <v>1112</v>
      </c>
      <c r="J1987" t="s">
        <v>1186</v>
      </c>
      <c r="K1987" t="s">
        <v>536</v>
      </c>
    </row>
    <row r="1988" spans="1:11" ht="12.75">
      <c r="A1988" s="45">
        <v>95124</v>
      </c>
      <c r="B1988" s="45" t="s">
        <v>1205</v>
      </c>
      <c r="C1988" s="45" t="s">
        <v>1184</v>
      </c>
      <c r="D1988" s="45"/>
      <c r="E1988" s="45">
        <v>6801</v>
      </c>
      <c r="F1988">
        <v>4</v>
      </c>
      <c r="G1988" t="s">
        <v>532</v>
      </c>
      <c r="H1988" t="s">
        <v>532</v>
      </c>
      <c r="I1988" t="s">
        <v>1112</v>
      </c>
      <c r="J1988" t="s">
        <v>1186</v>
      </c>
      <c r="K1988" t="s">
        <v>536</v>
      </c>
    </row>
    <row r="1989" spans="1:11" ht="12.75">
      <c r="A1989" s="45">
        <v>95125</v>
      </c>
      <c r="B1989" s="45" t="s">
        <v>1205</v>
      </c>
      <c r="C1989" s="45" t="s">
        <v>1184</v>
      </c>
      <c r="D1989" s="45"/>
      <c r="E1989" s="45">
        <v>6473</v>
      </c>
      <c r="F1989">
        <v>4</v>
      </c>
      <c r="G1989" t="s">
        <v>532</v>
      </c>
      <c r="H1989" t="s">
        <v>532</v>
      </c>
      <c r="I1989" t="s">
        <v>1112</v>
      </c>
      <c r="J1989" t="s">
        <v>1186</v>
      </c>
      <c r="K1989" t="s">
        <v>536</v>
      </c>
    </row>
    <row r="1990" spans="1:11" ht="12.75">
      <c r="A1990" s="45">
        <v>95126</v>
      </c>
      <c r="B1990" s="45" t="s">
        <v>1205</v>
      </c>
      <c r="C1990" s="45" t="s">
        <v>1184</v>
      </c>
      <c r="D1990" s="45"/>
      <c r="E1990" s="45">
        <v>4788</v>
      </c>
      <c r="F1990">
        <v>4</v>
      </c>
      <c r="G1990" t="s">
        <v>532</v>
      </c>
      <c r="H1990" t="s">
        <v>532</v>
      </c>
      <c r="I1990" t="s">
        <v>1112</v>
      </c>
      <c r="J1990" t="s">
        <v>1186</v>
      </c>
      <c r="K1990" t="s">
        <v>536</v>
      </c>
    </row>
    <row r="1991" spans="1:11" ht="12.75">
      <c r="A1991" s="45">
        <v>95127</v>
      </c>
      <c r="B1991" s="45" t="s">
        <v>1205</v>
      </c>
      <c r="C1991" s="45" t="s">
        <v>1184</v>
      </c>
      <c r="D1991" s="45"/>
      <c r="E1991" s="45">
        <v>6822</v>
      </c>
      <c r="F1991">
        <v>4</v>
      </c>
      <c r="G1991" t="s">
        <v>532</v>
      </c>
      <c r="H1991" t="s">
        <v>532</v>
      </c>
      <c r="I1991" t="s">
        <v>1112</v>
      </c>
      <c r="J1991" t="s">
        <v>1186</v>
      </c>
      <c r="K1991" t="s">
        <v>536</v>
      </c>
    </row>
    <row r="1992" spans="1:11" ht="12.75">
      <c r="A1992" s="45">
        <v>95128</v>
      </c>
      <c r="B1992" s="45" t="s">
        <v>1205</v>
      </c>
      <c r="C1992" s="45" t="s">
        <v>1184</v>
      </c>
      <c r="D1992" s="45"/>
      <c r="E1992" s="45">
        <v>5175</v>
      </c>
      <c r="F1992">
        <v>4</v>
      </c>
      <c r="G1992" t="s">
        <v>532</v>
      </c>
      <c r="H1992" t="s">
        <v>532</v>
      </c>
      <c r="I1992" t="s">
        <v>1112</v>
      </c>
      <c r="J1992" t="s">
        <v>1186</v>
      </c>
      <c r="K1992" t="s">
        <v>536</v>
      </c>
    </row>
    <row r="1993" spans="1:11" ht="12.75">
      <c r="A1993" s="45">
        <v>95129</v>
      </c>
      <c r="B1993" s="45" t="s">
        <v>1205</v>
      </c>
      <c r="C1993" s="45" t="s">
        <v>1184</v>
      </c>
      <c r="D1993" s="45"/>
      <c r="E1993" s="45">
        <v>6049</v>
      </c>
      <c r="F1993">
        <v>4</v>
      </c>
      <c r="G1993" t="s">
        <v>532</v>
      </c>
      <c r="H1993" t="s">
        <v>532</v>
      </c>
      <c r="I1993" t="s">
        <v>1112</v>
      </c>
      <c r="J1993" t="s">
        <v>1186</v>
      </c>
      <c r="K1993" t="s">
        <v>536</v>
      </c>
    </row>
    <row r="1994" spans="1:11" ht="12.75">
      <c r="A1994" s="45">
        <v>95130</v>
      </c>
      <c r="B1994" s="45" t="s">
        <v>1205</v>
      </c>
      <c r="C1994" s="45" t="s">
        <v>1184</v>
      </c>
      <c r="D1994" s="45"/>
      <c r="E1994" s="45">
        <v>5949</v>
      </c>
      <c r="F1994">
        <v>4</v>
      </c>
      <c r="G1994" t="s">
        <v>532</v>
      </c>
      <c r="H1994" t="s">
        <v>532</v>
      </c>
      <c r="I1994" t="s">
        <v>1112</v>
      </c>
      <c r="J1994" t="s">
        <v>1186</v>
      </c>
      <c r="K1994" t="s">
        <v>536</v>
      </c>
    </row>
    <row r="1995" spans="1:11" ht="12.75">
      <c r="A1995" s="45">
        <v>95131</v>
      </c>
      <c r="B1995" s="45" t="s">
        <v>1205</v>
      </c>
      <c r="C1995" s="45" t="s">
        <v>1184</v>
      </c>
      <c r="D1995" s="45"/>
      <c r="E1995" s="45">
        <v>6689</v>
      </c>
      <c r="F1995">
        <v>4</v>
      </c>
      <c r="G1995" t="s">
        <v>532</v>
      </c>
      <c r="H1995" t="s">
        <v>532</v>
      </c>
      <c r="I1995" t="s">
        <v>1112</v>
      </c>
      <c r="J1995" t="s">
        <v>1186</v>
      </c>
      <c r="K1995" t="s">
        <v>536</v>
      </c>
    </row>
    <row r="1996" spans="1:11" ht="12.75">
      <c r="A1996" s="45">
        <v>95132</v>
      </c>
      <c r="B1996" s="45" t="s">
        <v>1205</v>
      </c>
      <c r="C1996" s="45" t="s">
        <v>1184</v>
      </c>
      <c r="D1996" s="45"/>
      <c r="E1996" s="45">
        <v>7031</v>
      </c>
      <c r="F1996">
        <v>4</v>
      </c>
      <c r="G1996" t="s">
        <v>532</v>
      </c>
      <c r="H1996" t="s">
        <v>532</v>
      </c>
      <c r="I1996" t="s">
        <v>1112</v>
      </c>
      <c r="J1996" t="s">
        <v>1186</v>
      </c>
      <c r="K1996" t="s">
        <v>536</v>
      </c>
    </row>
    <row r="1997" spans="1:11" ht="12.75">
      <c r="A1997" s="45">
        <v>95133</v>
      </c>
      <c r="B1997" s="45" t="s">
        <v>1205</v>
      </c>
      <c r="C1997" s="45" t="s">
        <v>1184</v>
      </c>
      <c r="D1997" s="45"/>
      <c r="E1997" s="45">
        <v>6860</v>
      </c>
      <c r="F1997">
        <v>4</v>
      </c>
      <c r="G1997" t="s">
        <v>532</v>
      </c>
      <c r="H1997" t="s">
        <v>532</v>
      </c>
      <c r="I1997" t="s">
        <v>1112</v>
      </c>
      <c r="J1997" t="s">
        <v>1186</v>
      </c>
      <c r="K1997" t="s">
        <v>536</v>
      </c>
    </row>
    <row r="1998" spans="1:11" ht="12.75">
      <c r="A1998" s="45">
        <v>95134</v>
      </c>
      <c r="B1998" s="45" t="s">
        <v>1205</v>
      </c>
      <c r="C1998" s="45" t="s">
        <v>1184</v>
      </c>
      <c r="D1998" s="45"/>
      <c r="E1998" s="45">
        <v>7474</v>
      </c>
      <c r="F1998">
        <v>4</v>
      </c>
      <c r="G1998" t="s">
        <v>532</v>
      </c>
      <c r="H1998" t="s">
        <v>532</v>
      </c>
      <c r="I1998" t="s">
        <v>1112</v>
      </c>
      <c r="J1998" t="s">
        <v>1186</v>
      </c>
      <c r="K1998" t="s">
        <v>536</v>
      </c>
    </row>
    <row r="1999" spans="1:11" ht="12.75">
      <c r="A1999" s="45">
        <v>95135</v>
      </c>
      <c r="B1999" s="45" t="s">
        <v>1205</v>
      </c>
      <c r="C1999" s="45" t="s">
        <v>1184</v>
      </c>
      <c r="D1999" s="45"/>
      <c r="E1999" s="45">
        <v>7084</v>
      </c>
      <c r="F1999">
        <v>4</v>
      </c>
      <c r="G1999" t="s">
        <v>532</v>
      </c>
      <c r="H1999" t="s">
        <v>532</v>
      </c>
      <c r="I1999" t="s">
        <v>1112</v>
      </c>
      <c r="J1999" t="s">
        <v>1186</v>
      </c>
      <c r="K1999" t="s">
        <v>536</v>
      </c>
    </row>
    <row r="2000" spans="1:11" ht="12.75">
      <c r="A2000" s="45">
        <v>95136</v>
      </c>
      <c r="B2000" s="45" t="s">
        <v>1205</v>
      </c>
      <c r="C2000" s="45" t="s">
        <v>1184</v>
      </c>
      <c r="D2000" s="45"/>
      <c r="E2000" s="45">
        <v>7130</v>
      </c>
      <c r="F2000">
        <v>4</v>
      </c>
      <c r="G2000" t="s">
        <v>532</v>
      </c>
      <c r="H2000" t="s">
        <v>532</v>
      </c>
      <c r="I2000" t="s">
        <v>1112</v>
      </c>
      <c r="J2000" t="s">
        <v>1186</v>
      </c>
      <c r="K2000" t="s">
        <v>536</v>
      </c>
    </row>
    <row r="2001" spans="1:11" ht="12.75">
      <c r="A2001" s="45">
        <v>95137</v>
      </c>
      <c r="B2001" s="45" t="s">
        <v>1205</v>
      </c>
      <c r="C2001" s="45" t="s">
        <v>1184</v>
      </c>
      <c r="D2001" s="45"/>
      <c r="E2001" s="45">
        <v>6180</v>
      </c>
      <c r="F2001">
        <v>4</v>
      </c>
      <c r="G2001" t="s">
        <v>532</v>
      </c>
      <c r="H2001" t="s">
        <v>532</v>
      </c>
      <c r="I2001" t="s">
        <v>1112</v>
      </c>
      <c r="J2001" t="s">
        <v>1186</v>
      </c>
      <c r="K2001" t="s">
        <v>536</v>
      </c>
    </row>
    <row r="2002" spans="1:11" ht="12.75">
      <c r="A2002" s="45">
        <v>95138</v>
      </c>
      <c r="B2002" s="45" t="s">
        <v>1205</v>
      </c>
      <c r="C2002" s="45" t="s">
        <v>1184</v>
      </c>
      <c r="D2002" s="45"/>
      <c r="E2002" s="45">
        <v>7731</v>
      </c>
      <c r="F2002">
        <v>4</v>
      </c>
      <c r="G2002" t="s">
        <v>532</v>
      </c>
      <c r="H2002" t="s">
        <v>532</v>
      </c>
      <c r="I2002" t="s">
        <v>1112</v>
      </c>
      <c r="J2002" t="s">
        <v>1186</v>
      </c>
      <c r="K2002" t="s">
        <v>536</v>
      </c>
    </row>
    <row r="2003" spans="1:11" ht="12.75">
      <c r="A2003" s="45">
        <v>95139</v>
      </c>
      <c r="B2003" s="45" t="s">
        <v>1205</v>
      </c>
      <c r="C2003" s="45" t="s">
        <v>1184</v>
      </c>
      <c r="D2003" s="45"/>
      <c r="E2003" s="45">
        <v>7365</v>
      </c>
      <c r="F2003">
        <v>4</v>
      </c>
      <c r="G2003" t="s">
        <v>532</v>
      </c>
      <c r="H2003" t="s">
        <v>532</v>
      </c>
      <c r="I2003" t="s">
        <v>1112</v>
      </c>
      <c r="J2003" t="s">
        <v>1186</v>
      </c>
      <c r="K2003" t="s">
        <v>536</v>
      </c>
    </row>
    <row r="2004" spans="1:11" ht="12.75">
      <c r="A2004" s="45">
        <v>95140</v>
      </c>
      <c r="B2004" s="45" t="s">
        <v>1206</v>
      </c>
      <c r="C2004" s="45" t="s">
        <v>1184</v>
      </c>
      <c r="D2004" s="45"/>
      <c r="E2004" s="45">
        <v>9899</v>
      </c>
      <c r="F2004">
        <v>4</v>
      </c>
      <c r="G2004" t="s">
        <v>532</v>
      </c>
      <c r="H2004" t="s">
        <v>532</v>
      </c>
      <c r="I2004" t="s">
        <v>1112</v>
      </c>
      <c r="J2004" t="s">
        <v>1186</v>
      </c>
      <c r="K2004" t="s">
        <v>536</v>
      </c>
    </row>
    <row r="2005" spans="1:11" ht="12.75">
      <c r="A2005" s="45">
        <v>95141</v>
      </c>
      <c r="B2005" s="45" t="s">
        <v>1205</v>
      </c>
      <c r="C2005" s="45" t="s">
        <v>1184</v>
      </c>
      <c r="D2005" s="45"/>
      <c r="E2005" s="45">
        <v>12626</v>
      </c>
      <c r="F2005">
        <v>4</v>
      </c>
      <c r="G2005" t="s">
        <v>532</v>
      </c>
      <c r="H2005" t="s">
        <v>532</v>
      </c>
      <c r="I2005" t="s">
        <v>1112</v>
      </c>
      <c r="J2005" t="s">
        <v>1186</v>
      </c>
      <c r="K2005" t="s">
        <v>536</v>
      </c>
    </row>
    <row r="2006" spans="1:11" ht="12.75">
      <c r="A2006" s="45">
        <v>95142</v>
      </c>
      <c r="B2006" s="45" t="s">
        <v>1205</v>
      </c>
      <c r="C2006" s="45" t="s">
        <v>1184</v>
      </c>
      <c r="D2006" s="45"/>
      <c r="E2006" s="45">
        <v>6180</v>
      </c>
      <c r="F2006">
        <v>4</v>
      </c>
      <c r="G2006" t="s">
        <v>532</v>
      </c>
      <c r="H2006" t="s">
        <v>532</v>
      </c>
      <c r="I2006" t="s">
        <v>1112</v>
      </c>
      <c r="J2006" t="s">
        <v>1186</v>
      </c>
      <c r="K2006" t="s">
        <v>536</v>
      </c>
    </row>
    <row r="2007" spans="1:11" ht="12.75">
      <c r="A2007" s="45">
        <v>95148</v>
      </c>
      <c r="B2007" s="45" t="s">
        <v>1205</v>
      </c>
      <c r="C2007" s="45" t="s">
        <v>1184</v>
      </c>
      <c r="D2007" s="45"/>
      <c r="E2007" s="45">
        <v>7585</v>
      </c>
      <c r="F2007">
        <v>4</v>
      </c>
      <c r="G2007" t="s">
        <v>532</v>
      </c>
      <c r="H2007" t="s">
        <v>532</v>
      </c>
      <c r="I2007" t="s">
        <v>1112</v>
      </c>
      <c r="J2007" t="s">
        <v>1186</v>
      </c>
      <c r="K2007" t="s">
        <v>536</v>
      </c>
    </row>
    <row r="2008" spans="1:11" ht="12.75">
      <c r="A2008" s="45">
        <v>95150</v>
      </c>
      <c r="B2008" s="45" t="s">
        <v>1205</v>
      </c>
      <c r="C2008" s="45" t="s">
        <v>1184</v>
      </c>
      <c r="D2008" s="45"/>
      <c r="E2008" s="45">
        <v>6180</v>
      </c>
      <c r="F2008">
        <v>4</v>
      </c>
      <c r="G2008" t="s">
        <v>532</v>
      </c>
      <c r="H2008" t="s">
        <v>532</v>
      </c>
      <c r="I2008" t="s">
        <v>1112</v>
      </c>
      <c r="J2008" t="s">
        <v>1186</v>
      </c>
      <c r="K2008" t="s">
        <v>536</v>
      </c>
    </row>
    <row r="2009" spans="1:11" ht="12.75">
      <c r="A2009" s="45">
        <v>95151</v>
      </c>
      <c r="B2009" s="45" t="s">
        <v>1205</v>
      </c>
      <c r="C2009" s="45" t="s">
        <v>1184</v>
      </c>
      <c r="D2009" s="45"/>
      <c r="E2009" s="45">
        <v>6180</v>
      </c>
      <c r="F2009">
        <v>4</v>
      </c>
      <c r="G2009" t="s">
        <v>532</v>
      </c>
      <c r="H2009" t="s">
        <v>532</v>
      </c>
      <c r="I2009" t="s">
        <v>1112</v>
      </c>
      <c r="J2009" t="s">
        <v>1186</v>
      </c>
      <c r="K2009" t="s">
        <v>536</v>
      </c>
    </row>
    <row r="2010" spans="1:11" ht="12.75">
      <c r="A2010" s="45">
        <v>95152</v>
      </c>
      <c r="B2010" s="45" t="s">
        <v>1205</v>
      </c>
      <c r="C2010" s="45" t="s">
        <v>1184</v>
      </c>
      <c r="D2010" s="45"/>
      <c r="E2010" s="45">
        <v>6180</v>
      </c>
      <c r="F2010">
        <v>4</v>
      </c>
      <c r="G2010" t="s">
        <v>532</v>
      </c>
      <c r="H2010" t="s">
        <v>532</v>
      </c>
      <c r="I2010" t="s">
        <v>1112</v>
      </c>
      <c r="J2010" t="s">
        <v>1186</v>
      </c>
      <c r="K2010" t="s">
        <v>536</v>
      </c>
    </row>
    <row r="2011" spans="1:11" ht="12.75">
      <c r="A2011" s="45">
        <v>95153</v>
      </c>
      <c r="B2011" s="45" t="s">
        <v>1205</v>
      </c>
      <c r="C2011" s="45" t="s">
        <v>1184</v>
      </c>
      <c r="D2011" s="45"/>
      <c r="E2011" s="45">
        <v>6180</v>
      </c>
      <c r="F2011">
        <v>4</v>
      </c>
      <c r="G2011" t="s">
        <v>532</v>
      </c>
      <c r="H2011" t="s">
        <v>532</v>
      </c>
      <c r="I2011" t="s">
        <v>1112</v>
      </c>
      <c r="J2011" t="s">
        <v>1186</v>
      </c>
      <c r="K2011" t="s">
        <v>536</v>
      </c>
    </row>
    <row r="2012" spans="1:11" ht="12.75">
      <c r="A2012" s="45">
        <v>95154</v>
      </c>
      <c r="B2012" s="45" t="s">
        <v>1205</v>
      </c>
      <c r="C2012" s="45" t="s">
        <v>1184</v>
      </c>
      <c r="D2012" s="45"/>
      <c r="E2012" s="45">
        <v>6180</v>
      </c>
      <c r="F2012">
        <v>4</v>
      </c>
      <c r="G2012" t="s">
        <v>532</v>
      </c>
      <c r="H2012" t="s">
        <v>532</v>
      </c>
      <c r="I2012" t="s">
        <v>1112</v>
      </c>
      <c r="J2012" t="s">
        <v>1186</v>
      </c>
      <c r="K2012" t="s">
        <v>536</v>
      </c>
    </row>
    <row r="2013" spans="1:11" ht="12.75">
      <c r="A2013" s="45">
        <v>95155</v>
      </c>
      <c r="B2013" s="45" t="s">
        <v>1205</v>
      </c>
      <c r="C2013" s="45" t="s">
        <v>1184</v>
      </c>
      <c r="D2013" s="45"/>
      <c r="E2013" s="45">
        <v>6180</v>
      </c>
      <c r="F2013">
        <v>4</v>
      </c>
      <c r="G2013" t="s">
        <v>532</v>
      </c>
      <c r="H2013" t="s">
        <v>532</v>
      </c>
      <c r="I2013" t="s">
        <v>1112</v>
      </c>
      <c r="J2013" t="s">
        <v>1186</v>
      </c>
      <c r="K2013" t="s">
        <v>536</v>
      </c>
    </row>
    <row r="2014" spans="1:11" ht="12.75">
      <c r="A2014" s="45">
        <v>95156</v>
      </c>
      <c r="B2014" s="45" t="s">
        <v>1205</v>
      </c>
      <c r="C2014" s="45" t="s">
        <v>1184</v>
      </c>
      <c r="D2014" s="45"/>
      <c r="E2014" s="45">
        <v>6180</v>
      </c>
      <c r="F2014">
        <v>4</v>
      </c>
      <c r="G2014" t="s">
        <v>532</v>
      </c>
      <c r="H2014" t="s">
        <v>532</v>
      </c>
      <c r="I2014" t="s">
        <v>1112</v>
      </c>
      <c r="J2014" t="s">
        <v>1186</v>
      </c>
      <c r="K2014" t="s">
        <v>536</v>
      </c>
    </row>
    <row r="2015" spans="1:11" ht="12.75">
      <c r="A2015" s="45">
        <v>95157</v>
      </c>
      <c r="B2015" s="45" t="s">
        <v>1205</v>
      </c>
      <c r="C2015" s="45" t="s">
        <v>1184</v>
      </c>
      <c r="D2015" s="45"/>
      <c r="E2015" s="45">
        <v>6180</v>
      </c>
      <c r="F2015">
        <v>4</v>
      </c>
      <c r="G2015" t="s">
        <v>532</v>
      </c>
      <c r="H2015" t="s">
        <v>532</v>
      </c>
      <c r="I2015" t="s">
        <v>1112</v>
      </c>
      <c r="J2015" t="s">
        <v>1186</v>
      </c>
      <c r="K2015" t="s">
        <v>536</v>
      </c>
    </row>
    <row r="2016" spans="1:11" ht="12.75">
      <c r="A2016" s="45">
        <v>95158</v>
      </c>
      <c r="B2016" s="45" t="s">
        <v>1205</v>
      </c>
      <c r="C2016" s="45" t="s">
        <v>1184</v>
      </c>
      <c r="D2016" s="45"/>
      <c r="E2016" s="45">
        <v>6180</v>
      </c>
      <c r="F2016">
        <v>4</v>
      </c>
      <c r="G2016" t="s">
        <v>532</v>
      </c>
      <c r="H2016" t="s">
        <v>532</v>
      </c>
      <c r="I2016" t="s">
        <v>1112</v>
      </c>
      <c r="J2016" t="s">
        <v>1186</v>
      </c>
      <c r="K2016" t="s">
        <v>536</v>
      </c>
    </row>
    <row r="2017" spans="1:11" ht="12.75">
      <c r="A2017" s="45">
        <v>95159</v>
      </c>
      <c r="B2017" s="45" t="s">
        <v>1205</v>
      </c>
      <c r="C2017" s="45" t="s">
        <v>1184</v>
      </c>
      <c r="D2017" s="45"/>
      <c r="E2017" s="45">
        <v>6180</v>
      </c>
      <c r="F2017">
        <v>4</v>
      </c>
      <c r="G2017" t="s">
        <v>532</v>
      </c>
      <c r="H2017" t="s">
        <v>532</v>
      </c>
      <c r="I2017" t="s">
        <v>1112</v>
      </c>
      <c r="J2017" t="s">
        <v>1186</v>
      </c>
      <c r="K2017" t="s">
        <v>536</v>
      </c>
    </row>
    <row r="2018" spans="1:11" ht="12.75">
      <c r="A2018" s="45">
        <v>95160</v>
      </c>
      <c r="B2018" s="45" t="s">
        <v>1205</v>
      </c>
      <c r="C2018" s="45" t="s">
        <v>1184</v>
      </c>
      <c r="D2018" s="45"/>
      <c r="E2018" s="45">
        <v>6180</v>
      </c>
      <c r="F2018">
        <v>4</v>
      </c>
      <c r="G2018" t="s">
        <v>532</v>
      </c>
      <c r="H2018" t="s">
        <v>532</v>
      </c>
      <c r="I2018" t="s">
        <v>1112</v>
      </c>
      <c r="J2018" t="s">
        <v>1186</v>
      </c>
      <c r="K2018" t="s">
        <v>536</v>
      </c>
    </row>
    <row r="2019" spans="1:11" ht="12.75">
      <c r="A2019" s="45">
        <v>95161</v>
      </c>
      <c r="B2019" s="45" t="s">
        <v>1205</v>
      </c>
      <c r="C2019" s="45" t="s">
        <v>1184</v>
      </c>
      <c r="D2019" s="45"/>
      <c r="E2019" s="45">
        <v>6180</v>
      </c>
      <c r="F2019">
        <v>4</v>
      </c>
      <c r="G2019" t="s">
        <v>532</v>
      </c>
      <c r="H2019" t="s">
        <v>532</v>
      </c>
      <c r="I2019" t="s">
        <v>1112</v>
      </c>
      <c r="J2019" t="s">
        <v>1186</v>
      </c>
      <c r="K2019" t="s">
        <v>536</v>
      </c>
    </row>
    <row r="2020" spans="1:11" ht="12.75">
      <c r="A2020" s="45">
        <v>95164</v>
      </c>
      <c r="B2020" s="45" t="s">
        <v>1205</v>
      </c>
      <c r="C2020" s="45" t="s">
        <v>1184</v>
      </c>
      <c r="D2020" s="45"/>
      <c r="E2020" s="45">
        <v>6180</v>
      </c>
      <c r="F2020">
        <v>4</v>
      </c>
      <c r="G2020" t="s">
        <v>532</v>
      </c>
      <c r="H2020" t="s">
        <v>532</v>
      </c>
      <c r="I2020" t="s">
        <v>1112</v>
      </c>
      <c r="J2020" t="s">
        <v>1186</v>
      </c>
      <c r="K2020" t="s">
        <v>536</v>
      </c>
    </row>
    <row r="2021" spans="1:11" ht="12.75">
      <c r="A2021" s="45">
        <v>95170</v>
      </c>
      <c r="B2021" s="45" t="s">
        <v>1205</v>
      </c>
      <c r="C2021" s="45" t="s">
        <v>1184</v>
      </c>
      <c r="D2021" s="45"/>
      <c r="E2021" s="45">
        <v>6180</v>
      </c>
      <c r="F2021">
        <v>4</v>
      </c>
      <c r="G2021" t="s">
        <v>532</v>
      </c>
      <c r="H2021" t="s">
        <v>532</v>
      </c>
      <c r="I2021" t="s">
        <v>1112</v>
      </c>
      <c r="J2021" t="s">
        <v>1186</v>
      </c>
      <c r="K2021" t="s">
        <v>536</v>
      </c>
    </row>
    <row r="2022" spans="1:11" ht="12.75">
      <c r="A2022" s="45">
        <v>95171</v>
      </c>
      <c r="B2022" s="45" t="s">
        <v>1205</v>
      </c>
      <c r="C2022" s="45" t="s">
        <v>1184</v>
      </c>
      <c r="D2022" s="45"/>
      <c r="E2022" s="45">
        <v>6180</v>
      </c>
      <c r="F2022">
        <v>4</v>
      </c>
      <c r="G2022" t="s">
        <v>532</v>
      </c>
      <c r="H2022" t="s">
        <v>532</v>
      </c>
      <c r="I2022" t="s">
        <v>1112</v>
      </c>
      <c r="J2022" t="s">
        <v>1186</v>
      </c>
      <c r="K2022" t="s">
        <v>536</v>
      </c>
    </row>
    <row r="2023" spans="1:11" ht="12.75">
      <c r="A2023" s="45">
        <v>95172</v>
      </c>
      <c r="B2023" s="45" t="s">
        <v>1205</v>
      </c>
      <c r="C2023" s="45" t="s">
        <v>1184</v>
      </c>
      <c r="D2023" s="45"/>
      <c r="E2023" s="45">
        <v>6180</v>
      </c>
      <c r="F2023">
        <v>4</v>
      </c>
      <c r="G2023" t="s">
        <v>532</v>
      </c>
      <c r="H2023" t="s">
        <v>532</v>
      </c>
      <c r="I2023" t="s">
        <v>1112</v>
      </c>
      <c r="J2023" t="s">
        <v>1186</v>
      </c>
      <c r="K2023" t="s">
        <v>536</v>
      </c>
    </row>
    <row r="2024" spans="1:11" ht="12.75">
      <c r="A2024" s="45">
        <v>95173</v>
      </c>
      <c r="B2024" s="45" t="s">
        <v>1205</v>
      </c>
      <c r="C2024" s="45" t="s">
        <v>1184</v>
      </c>
      <c r="D2024" s="45"/>
      <c r="E2024" s="45">
        <v>6180</v>
      </c>
      <c r="F2024">
        <v>4</v>
      </c>
      <c r="G2024" t="s">
        <v>532</v>
      </c>
      <c r="H2024" t="s">
        <v>532</v>
      </c>
      <c r="I2024" t="s">
        <v>1112</v>
      </c>
      <c r="J2024" t="s">
        <v>1186</v>
      </c>
      <c r="K2024" t="s">
        <v>536</v>
      </c>
    </row>
    <row r="2025" spans="1:11" ht="12.75">
      <c r="A2025" s="45">
        <v>95190</v>
      </c>
      <c r="B2025" s="45" t="s">
        <v>1205</v>
      </c>
      <c r="C2025" s="45" t="s">
        <v>1184</v>
      </c>
      <c r="D2025" s="45"/>
      <c r="E2025" s="45">
        <v>6180</v>
      </c>
      <c r="F2025">
        <v>4</v>
      </c>
      <c r="G2025" t="s">
        <v>532</v>
      </c>
      <c r="H2025" t="s">
        <v>532</v>
      </c>
      <c r="I2025" t="s">
        <v>1112</v>
      </c>
      <c r="J2025" t="s">
        <v>1186</v>
      </c>
      <c r="K2025" t="s">
        <v>536</v>
      </c>
    </row>
    <row r="2026" spans="1:11" ht="12.75">
      <c r="A2026" s="45">
        <v>95191</v>
      </c>
      <c r="B2026" s="45" t="s">
        <v>1205</v>
      </c>
      <c r="C2026" s="45" t="s">
        <v>1184</v>
      </c>
      <c r="D2026" s="45"/>
      <c r="E2026" s="45">
        <v>6180</v>
      </c>
      <c r="F2026">
        <v>4</v>
      </c>
      <c r="G2026" t="s">
        <v>532</v>
      </c>
      <c r="H2026" t="s">
        <v>532</v>
      </c>
      <c r="I2026" t="s">
        <v>1112</v>
      </c>
      <c r="J2026" t="s">
        <v>1186</v>
      </c>
      <c r="K2026" t="s">
        <v>536</v>
      </c>
    </row>
    <row r="2027" spans="1:11" ht="12.75">
      <c r="A2027" s="45">
        <v>95192</v>
      </c>
      <c r="B2027" s="45" t="s">
        <v>1205</v>
      </c>
      <c r="C2027" s="45" t="s">
        <v>1184</v>
      </c>
      <c r="D2027" s="45"/>
      <c r="E2027" s="45">
        <v>6180</v>
      </c>
      <c r="F2027">
        <v>4</v>
      </c>
      <c r="G2027" t="s">
        <v>532</v>
      </c>
      <c r="H2027" t="s">
        <v>532</v>
      </c>
      <c r="I2027" t="s">
        <v>1112</v>
      </c>
      <c r="J2027" t="s">
        <v>1186</v>
      </c>
      <c r="K2027" t="s">
        <v>536</v>
      </c>
    </row>
    <row r="2028" spans="1:11" ht="12.75">
      <c r="A2028" s="45">
        <v>95193</v>
      </c>
      <c r="B2028" s="45" t="s">
        <v>1205</v>
      </c>
      <c r="C2028" s="45" t="s">
        <v>1184</v>
      </c>
      <c r="D2028" s="45"/>
      <c r="E2028" s="45">
        <v>6180</v>
      </c>
      <c r="F2028">
        <v>4</v>
      </c>
      <c r="G2028" t="s">
        <v>532</v>
      </c>
      <c r="H2028" t="s">
        <v>532</v>
      </c>
      <c r="I2028" t="s">
        <v>1112</v>
      </c>
      <c r="J2028" t="s">
        <v>1186</v>
      </c>
      <c r="K2028" t="s">
        <v>536</v>
      </c>
    </row>
    <row r="2029" spans="1:11" ht="12.75">
      <c r="A2029" s="45">
        <v>95194</v>
      </c>
      <c r="B2029" s="45" t="s">
        <v>1205</v>
      </c>
      <c r="C2029" s="45" t="s">
        <v>1184</v>
      </c>
      <c r="D2029" s="45"/>
      <c r="E2029" s="45">
        <v>6180</v>
      </c>
      <c r="F2029">
        <v>4</v>
      </c>
      <c r="G2029" t="s">
        <v>532</v>
      </c>
      <c r="H2029" t="s">
        <v>532</v>
      </c>
      <c r="I2029" t="s">
        <v>1112</v>
      </c>
      <c r="J2029" t="s">
        <v>1186</v>
      </c>
      <c r="K2029" t="s">
        <v>536</v>
      </c>
    </row>
    <row r="2030" spans="1:11" ht="12.75">
      <c r="A2030" s="45">
        <v>95196</v>
      </c>
      <c r="B2030" s="45" t="s">
        <v>1205</v>
      </c>
      <c r="C2030" s="45" t="s">
        <v>1184</v>
      </c>
      <c r="D2030" s="45"/>
      <c r="E2030" s="45">
        <v>6180</v>
      </c>
      <c r="F2030">
        <v>4</v>
      </c>
      <c r="G2030" t="s">
        <v>532</v>
      </c>
      <c r="H2030" t="s">
        <v>532</v>
      </c>
      <c r="I2030" t="s">
        <v>1112</v>
      </c>
      <c r="J2030" t="s">
        <v>1186</v>
      </c>
      <c r="K2030" t="s">
        <v>536</v>
      </c>
    </row>
    <row r="2031" spans="1:11" ht="12.75">
      <c r="A2031" s="45">
        <v>95201</v>
      </c>
      <c r="B2031" s="45" t="s">
        <v>799</v>
      </c>
      <c r="C2031" s="45" t="s">
        <v>800</v>
      </c>
      <c r="D2031" s="45"/>
      <c r="E2031" s="45">
        <v>6180</v>
      </c>
      <c r="F2031">
        <v>2</v>
      </c>
      <c r="G2031" t="s">
        <v>532</v>
      </c>
      <c r="H2031" t="s">
        <v>532</v>
      </c>
      <c r="I2031" t="s">
        <v>534</v>
      </c>
      <c r="J2031" t="s">
        <v>801</v>
      </c>
      <c r="K2031" t="s">
        <v>536</v>
      </c>
    </row>
    <row r="2032" spans="1:11" ht="12.75">
      <c r="A2032" s="45">
        <v>95202</v>
      </c>
      <c r="B2032" s="45" t="s">
        <v>799</v>
      </c>
      <c r="C2032" s="45" t="s">
        <v>800</v>
      </c>
      <c r="D2032" s="45"/>
      <c r="E2032" s="45">
        <v>4672</v>
      </c>
      <c r="F2032">
        <v>2</v>
      </c>
      <c r="G2032" t="s">
        <v>532</v>
      </c>
      <c r="H2032" t="s">
        <v>532</v>
      </c>
      <c r="I2032" t="s">
        <v>534</v>
      </c>
      <c r="J2032" t="s">
        <v>801</v>
      </c>
      <c r="K2032" t="s">
        <v>536</v>
      </c>
    </row>
    <row r="2033" spans="1:11" ht="12.75">
      <c r="A2033" s="45">
        <v>95203</v>
      </c>
      <c r="B2033" s="45" t="s">
        <v>799</v>
      </c>
      <c r="C2033" s="45" t="s">
        <v>800</v>
      </c>
      <c r="D2033" s="45"/>
      <c r="E2033" s="45">
        <v>5923</v>
      </c>
      <c r="F2033">
        <v>2</v>
      </c>
      <c r="G2033" t="s">
        <v>532</v>
      </c>
      <c r="H2033" t="s">
        <v>532</v>
      </c>
      <c r="I2033" t="s">
        <v>534</v>
      </c>
      <c r="J2033" t="s">
        <v>801</v>
      </c>
      <c r="K2033" t="s">
        <v>536</v>
      </c>
    </row>
    <row r="2034" spans="1:11" ht="12.75">
      <c r="A2034" s="45">
        <v>95204</v>
      </c>
      <c r="B2034" s="45" t="s">
        <v>799</v>
      </c>
      <c r="C2034" s="45" t="s">
        <v>800</v>
      </c>
      <c r="D2034" s="45"/>
      <c r="E2034" s="45">
        <v>7351</v>
      </c>
      <c r="F2034">
        <v>2</v>
      </c>
      <c r="G2034" t="s">
        <v>532</v>
      </c>
      <c r="H2034" t="s">
        <v>532</v>
      </c>
      <c r="I2034" t="s">
        <v>534</v>
      </c>
      <c r="J2034" t="s">
        <v>801</v>
      </c>
      <c r="K2034" t="s">
        <v>536</v>
      </c>
    </row>
    <row r="2035" spans="1:11" ht="12.75">
      <c r="A2035" s="45">
        <v>95205</v>
      </c>
      <c r="B2035" s="45" t="s">
        <v>799</v>
      </c>
      <c r="C2035" s="45" t="s">
        <v>800</v>
      </c>
      <c r="D2035" s="45"/>
      <c r="E2035" s="45">
        <v>6318</v>
      </c>
      <c r="F2035">
        <v>2</v>
      </c>
      <c r="G2035" t="s">
        <v>532</v>
      </c>
      <c r="H2035" t="s">
        <v>532</v>
      </c>
      <c r="I2035" t="s">
        <v>534</v>
      </c>
      <c r="J2035" t="s">
        <v>801</v>
      </c>
      <c r="K2035" t="s">
        <v>536</v>
      </c>
    </row>
    <row r="2036" spans="1:11" ht="12.75">
      <c r="A2036" s="45">
        <v>95206</v>
      </c>
      <c r="B2036" s="45" t="s">
        <v>799</v>
      </c>
      <c r="C2036" s="45" t="s">
        <v>800</v>
      </c>
      <c r="D2036" s="45"/>
      <c r="E2036" s="45">
        <v>6126</v>
      </c>
      <c r="F2036">
        <v>2</v>
      </c>
      <c r="G2036" t="s">
        <v>532</v>
      </c>
      <c r="H2036" t="s">
        <v>532</v>
      </c>
      <c r="I2036" t="s">
        <v>534</v>
      </c>
      <c r="J2036" t="s">
        <v>801</v>
      </c>
      <c r="K2036" t="s">
        <v>536</v>
      </c>
    </row>
    <row r="2037" spans="1:11" ht="12.75">
      <c r="A2037" s="45">
        <v>95207</v>
      </c>
      <c r="B2037" s="45" t="s">
        <v>799</v>
      </c>
      <c r="C2037" s="45" t="s">
        <v>800</v>
      </c>
      <c r="D2037" s="45"/>
      <c r="E2037" s="45">
        <v>7263</v>
      </c>
      <c r="F2037">
        <v>2</v>
      </c>
      <c r="G2037" t="s">
        <v>532</v>
      </c>
      <c r="H2037" t="s">
        <v>532</v>
      </c>
      <c r="I2037" t="s">
        <v>534</v>
      </c>
      <c r="J2037" t="s">
        <v>801</v>
      </c>
      <c r="K2037" t="s">
        <v>536</v>
      </c>
    </row>
    <row r="2038" spans="1:11" ht="12.75">
      <c r="A2038" s="45">
        <v>95208</v>
      </c>
      <c r="B2038" s="45" t="s">
        <v>799</v>
      </c>
      <c r="C2038" s="45" t="s">
        <v>800</v>
      </c>
      <c r="D2038" s="45"/>
      <c r="E2038" s="45">
        <v>6180</v>
      </c>
      <c r="F2038">
        <v>2</v>
      </c>
      <c r="G2038" t="s">
        <v>532</v>
      </c>
      <c r="H2038" t="s">
        <v>532</v>
      </c>
      <c r="I2038" t="s">
        <v>534</v>
      </c>
      <c r="J2038" t="s">
        <v>801</v>
      </c>
      <c r="K2038" t="s">
        <v>536</v>
      </c>
    </row>
    <row r="2039" spans="1:11" ht="12.75">
      <c r="A2039" s="45">
        <v>95209</v>
      </c>
      <c r="B2039" s="45" t="s">
        <v>799</v>
      </c>
      <c r="C2039" s="45" t="s">
        <v>800</v>
      </c>
      <c r="D2039" s="45"/>
      <c r="E2039" s="45">
        <v>9042</v>
      </c>
      <c r="F2039">
        <v>2</v>
      </c>
      <c r="G2039" t="s">
        <v>532</v>
      </c>
      <c r="H2039" t="s">
        <v>532</v>
      </c>
      <c r="I2039" t="s">
        <v>534</v>
      </c>
      <c r="J2039" t="s">
        <v>801</v>
      </c>
      <c r="K2039" t="s">
        <v>536</v>
      </c>
    </row>
    <row r="2040" spans="1:11" ht="12.75">
      <c r="A2040" s="45">
        <v>95210</v>
      </c>
      <c r="B2040" s="45" t="s">
        <v>799</v>
      </c>
      <c r="C2040" s="45" t="s">
        <v>800</v>
      </c>
      <c r="D2040" s="45"/>
      <c r="E2040" s="45">
        <v>7652</v>
      </c>
      <c r="F2040">
        <v>2</v>
      </c>
      <c r="G2040" t="s">
        <v>532</v>
      </c>
      <c r="H2040" t="s">
        <v>532</v>
      </c>
      <c r="I2040" t="s">
        <v>534</v>
      </c>
      <c r="J2040" t="s">
        <v>801</v>
      </c>
      <c r="K2040" t="s">
        <v>536</v>
      </c>
    </row>
    <row r="2041" spans="1:11" ht="12.75">
      <c r="A2041" s="45">
        <v>95211</v>
      </c>
      <c r="B2041" s="45" t="s">
        <v>799</v>
      </c>
      <c r="C2041" s="45" t="s">
        <v>800</v>
      </c>
      <c r="D2041" s="45"/>
      <c r="E2041" s="45">
        <v>6180</v>
      </c>
      <c r="F2041">
        <v>2</v>
      </c>
      <c r="G2041" t="s">
        <v>532</v>
      </c>
      <c r="H2041" t="s">
        <v>532</v>
      </c>
      <c r="I2041" t="s">
        <v>534</v>
      </c>
      <c r="J2041" t="s">
        <v>801</v>
      </c>
      <c r="K2041" t="s">
        <v>536</v>
      </c>
    </row>
    <row r="2042" spans="1:11" ht="12.75">
      <c r="A2042" s="45">
        <v>95212</v>
      </c>
      <c r="B2042" s="45" t="s">
        <v>799</v>
      </c>
      <c r="C2042" s="45" t="s">
        <v>800</v>
      </c>
      <c r="D2042" s="45"/>
      <c r="E2042" s="45">
        <v>14385</v>
      </c>
      <c r="F2042">
        <v>2</v>
      </c>
      <c r="G2042" t="s">
        <v>532</v>
      </c>
      <c r="H2042" t="s">
        <v>532</v>
      </c>
      <c r="I2042" t="s">
        <v>534</v>
      </c>
      <c r="J2042" t="s">
        <v>801</v>
      </c>
      <c r="K2042" t="s">
        <v>536</v>
      </c>
    </row>
    <row r="2043" spans="1:11" ht="12.75">
      <c r="A2043" s="45">
        <v>95213</v>
      </c>
      <c r="B2043" s="45" t="s">
        <v>799</v>
      </c>
      <c r="C2043" s="45" t="s">
        <v>800</v>
      </c>
      <c r="D2043" s="45"/>
      <c r="E2043" s="45">
        <v>6180</v>
      </c>
      <c r="F2043">
        <v>2</v>
      </c>
      <c r="G2043" t="s">
        <v>532</v>
      </c>
      <c r="H2043" t="s">
        <v>532</v>
      </c>
      <c r="I2043" t="s">
        <v>534</v>
      </c>
      <c r="J2043" t="s">
        <v>801</v>
      </c>
      <c r="K2043" t="s">
        <v>536</v>
      </c>
    </row>
    <row r="2044" spans="1:11" ht="12.75">
      <c r="A2044" s="45">
        <v>95215</v>
      </c>
      <c r="B2044" s="45" t="s">
        <v>799</v>
      </c>
      <c r="C2044" s="45" t="s">
        <v>800</v>
      </c>
      <c r="D2044" s="45"/>
      <c r="E2044" s="45">
        <v>8446</v>
      </c>
      <c r="F2044">
        <v>2</v>
      </c>
      <c r="G2044" t="s">
        <v>532</v>
      </c>
      <c r="H2044" t="s">
        <v>532</v>
      </c>
      <c r="I2044" t="s">
        <v>534</v>
      </c>
      <c r="J2044" t="s">
        <v>801</v>
      </c>
      <c r="K2044" t="s">
        <v>536</v>
      </c>
    </row>
    <row r="2045" spans="1:11" ht="12.75">
      <c r="A2045" s="45">
        <v>95219</v>
      </c>
      <c r="B2045" s="45" t="s">
        <v>799</v>
      </c>
      <c r="C2045" s="45" t="s">
        <v>800</v>
      </c>
      <c r="D2045" s="45"/>
      <c r="E2045" s="45">
        <v>7845</v>
      </c>
      <c r="F2045">
        <v>2</v>
      </c>
      <c r="G2045" t="s">
        <v>532</v>
      </c>
      <c r="H2045" t="s">
        <v>532</v>
      </c>
      <c r="I2045" t="s">
        <v>534</v>
      </c>
      <c r="J2045" t="s">
        <v>801</v>
      </c>
      <c r="K2045" t="s">
        <v>536</v>
      </c>
    </row>
    <row r="2046" spans="1:11" ht="12.75">
      <c r="A2046" s="45">
        <v>95220</v>
      </c>
      <c r="B2046" s="45" t="s">
        <v>802</v>
      </c>
      <c r="C2046" s="45" t="s">
        <v>800</v>
      </c>
      <c r="D2046" s="45"/>
      <c r="E2046" s="45">
        <v>11358</v>
      </c>
      <c r="F2046">
        <v>2</v>
      </c>
      <c r="G2046" t="s">
        <v>532</v>
      </c>
      <c r="H2046" t="s">
        <v>532</v>
      </c>
      <c r="I2046" t="s">
        <v>534</v>
      </c>
      <c r="J2046" t="s">
        <v>801</v>
      </c>
      <c r="K2046" t="s">
        <v>536</v>
      </c>
    </row>
    <row r="2047" spans="1:11" ht="12.75">
      <c r="A2047" s="45">
        <v>95221</v>
      </c>
      <c r="B2047" s="45" t="s">
        <v>530</v>
      </c>
      <c r="C2047" s="45" t="s">
        <v>531</v>
      </c>
      <c r="D2047" s="45">
        <v>12</v>
      </c>
      <c r="E2047" s="45">
        <v>6822</v>
      </c>
      <c r="F2047">
        <v>1</v>
      </c>
      <c r="G2047" t="s">
        <v>532</v>
      </c>
      <c r="H2047" t="s">
        <v>533</v>
      </c>
      <c r="I2047" t="s">
        <v>534</v>
      </c>
      <c r="J2047" t="s">
        <v>535</v>
      </c>
      <c r="K2047" t="s">
        <v>536</v>
      </c>
    </row>
    <row r="2048" spans="1:11" ht="12.75">
      <c r="A2048" s="45">
        <v>95222</v>
      </c>
      <c r="B2048" s="45" t="s">
        <v>537</v>
      </c>
      <c r="C2048" s="45" t="s">
        <v>531</v>
      </c>
      <c r="D2048" s="45">
        <v>12</v>
      </c>
      <c r="E2048" s="45">
        <v>9141</v>
      </c>
      <c r="F2048">
        <v>1</v>
      </c>
      <c r="G2048" t="s">
        <v>532</v>
      </c>
      <c r="H2048" t="s">
        <v>533</v>
      </c>
      <c r="I2048" t="s">
        <v>534</v>
      </c>
      <c r="J2048" t="s">
        <v>535</v>
      </c>
      <c r="K2048" t="s">
        <v>536</v>
      </c>
    </row>
    <row r="2049" spans="1:11" ht="12.75">
      <c r="A2049" s="45">
        <v>95223</v>
      </c>
      <c r="B2049" s="45" t="s">
        <v>538</v>
      </c>
      <c r="C2049" s="45" t="s">
        <v>531</v>
      </c>
      <c r="D2049" s="45">
        <v>12</v>
      </c>
      <c r="E2049" s="45">
        <v>4487</v>
      </c>
      <c r="F2049">
        <v>1</v>
      </c>
      <c r="G2049" t="s">
        <v>532</v>
      </c>
      <c r="H2049" t="s">
        <v>533</v>
      </c>
      <c r="I2049" t="s">
        <v>534</v>
      </c>
      <c r="J2049" t="s">
        <v>535</v>
      </c>
      <c r="K2049" t="s">
        <v>539</v>
      </c>
    </row>
    <row r="2050" spans="1:11" ht="12.75">
      <c r="A2050" s="45">
        <v>95224</v>
      </c>
      <c r="B2050" s="45" t="s">
        <v>540</v>
      </c>
      <c r="C2050" s="45" t="s">
        <v>531</v>
      </c>
      <c r="D2050" s="45">
        <v>12</v>
      </c>
      <c r="E2050" s="45">
        <v>7480</v>
      </c>
      <c r="F2050">
        <v>1</v>
      </c>
      <c r="G2050" t="s">
        <v>532</v>
      </c>
      <c r="H2050" t="s">
        <v>533</v>
      </c>
      <c r="I2050" t="s">
        <v>534</v>
      </c>
      <c r="J2050" t="s">
        <v>535</v>
      </c>
      <c r="K2050" t="s">
        <v>536</v>
      </c>
    </row>
    <row r="2051" spans="1:11" ht="12.75">
      <c r="A2051" s="45">
        <v>95225</v>
      </c>
      <c r="B2051" s="45" t="s">
        <v>541</v>
      </c>
      <c r="C2051" s="45" t="s">
        <v>531</v>
      </c>
      <c r="D2051" s="45">
        <v>12</v>
      </c>
      <c r="E2051" s="45">
        <v>10979</v>
      </c>
      <c r="F2051">
        <v>1</v>
      </c>
      <c r="G2051" t="s">
        <v>532</v>
      </c>
      <c r="H2051" t="s">
        <v>533</v>
      </c>
      <c r="I2051" t="s">
        <v>534</v>
      </c>
      <c r="J2051" t="s">
        <v>535</v>
      </c>
      <c r="K2051" t="s">
        <v>536</v>
      </c>
    </row>
    <row r="2052" spans="1:11" ht="12.75">
      <c r="A2052" s="45">
        <v>95226</v>
      </c>
      <c r="B2052" s="45" t="s">
        <v>542</v>
      </c>
      <c r="C2052" s="45" t="s">
        <v>531</v>
      </c>
      <c r="D2052" s="45">
        <v>12</v>
      </c>
      <c r="E2052" s="45">
        <v>8721</v>
      </c>
      <c r="F2052">
        <v>1</v>
      </c>
      <c r="G2052" t="s">
        <v>532</v>
      </c>
      <c r="H2052" t="s">
        <v>533</v>
      </c>
      <c r="I2052" t="s">
        <v>534</v>
      </c>
      <c r="J2052" t="s">
        <v>535</v>
      </c>
      <c r="K2052" t="s">
        <v>536</v>
      </c>
    </row>
    <row r="2053" spans="1:11" ht="12.75">
      <c r="A2053" s="45">
        <v>95227</v>
      </c>
      <c r="B2053" s="45" t="s">
        <v>803</v>
      </c>
      <c r="C2053" s="45" t="s">
        <v>800</v>
      </c>
      <c r="D2053" s="45"/>
      <c r="E2053" s="45">
        <v>11584</v>
      </c>
      <c r="F2053">
        <v>2</v>
      </c>
      <c r="G2053" t="s">
        <v>532</v>
      </c>
      <c r="H2053" t="s">
        <v>532</v>
      </c>
      <c r="I2053" t="s">
        <v>534</v>
      </c>
      <c r="J2053" t="s">
        <v>801</v>
      </c>
      <c r="K2053" t="s">
        <v>536</v>
      </c>
    </row>
    <row r="2054" spans="1:11" ht="12.75">
      <c r="A2054" s="45">
        <v>95228</v>
      </c>
      <c r="B2054" s="45" t="s">
        <v>543</v>
      </c>
      <c r="C2054" s="45" t="s">
        <v>531</v>
      </c>
      <c r="D2054" s="45">
        <v>12</v>
      </c>
      <c r="E2054" s="45">
        <v>7854</v>
      </c>
      <c r="F2054">
        <v>1</v>
      </c>
      <c r="G2054" t="s">
        <v>532</v>
      </c>
      <c r="H2054" t="s">
        <v>533</v>
      </c>
      <c r="I2054" t="s">
        <v>534</v>
      </c>
      <c r="J2054" t="s">
        <v>535</v>
      </c>
      <c r="K2054" t="s">
        <v>536</v>
      </c>
    </row>
    <row r="2055" spans="1:11" ht="12.75">
      <c r="A2055" s="45">
        <v>95229</v>
      </c>
      <c r="B2055" s="45" t="s">
        <v>544</v>
      </c>
      <c r="C2055" s="45" t="s">
        <v>531</v>
      </c>
      <c r="D2055" s="45">
        <v>12</v>
      </c>
      <c r="E2055" s="45">
        <v>8775</v>
      </c>
      <c r="F2055">
        <v>1</v>
      </c>
      <c r="G2055" t="s">
        <v>532</v>
      </c>
      <c r="H2055" t="s">
        <v>533</v>
      </c>
      <c r="I2055" t="s">
        <v>534</v>
      </c>
      <c r="J2055" t="s">
        <v>535</v>
      </c>
      <c r="K2055" t="s">
        <v>539</v>
      </c>
    </row>
    <row r="2056" spans="1:11" ht="12.75">
      <c r="A2056" s="45">
        <v>95230</v>
      </c>
      <c r="B2056" s="45" t="s">
        <v>804</v>
      </c>
      <c r="C2056" s="45" t="s">
        <v>800</v>
      </c>
      <c r="D2056" s="45"/>
      <c r="E2056" s="45">
        <v>10409</v>
      </c>
      <c r="F2056">
        <v>2</v>
      </c>
      <c r="G2056" t="s">
        <v>532</v>
      </c>
      <c r="H2056" t="s">
        <v>533</v>
      </c>
      <c r="I2056" t="s">
        <v>534</v>
      </c>
      <c r="J2056" t="s">
        <v>801</v>
      </c>
      <c r="K2056" t="s">
        <v>536</v>
      </c>
    </row>
    <row r="2057" spans="1:11" ht="12.75">
      <c r="A2057" s="45">
        <v>95231</v>
      </c>
      <c r="B2057" s="45" t="s">
        <v>805</v>
      </c>
      <c r="C2057" s="45" t="s">
        <v>800</v>
      </c>
      <c r="D2057" s="45"/>
      <c r="E2057" s="45">
        <v>7528</v>
      </c>
      <c r="F2057">
        <v>2</v>
      </c>
      <c r="G2057" t="s">
        <v>532</v>
      </c>
      <c r="H2057" t="s">
        <v>533</v>
      </c>
      <c r="I2057" t="s">
        <v>534</v>
      </c>
      <c r="J2057" t="s">
        <v>801</v>
      </c>
      <c r="K2057" t="s">
        <v>536</v>
      </c>
    </row>
    <row r="2058" spans="1:11" ht="12.75">
      <c r="A2058" s="45">
        <v>95232</v>
      </c>
      <c r="B2058" s="45" t="s">
        <v>545</v>
      </c>
      <c r="C2058" s="45" t="s">
        <v>531</v>
      </c>
      <c r="D2058" s="45">
        <v>12</v>
      </c>
      <c r="E2058" s="45">
        <v>7602</v>
      </c>
      <c r="F2058">
        <v>1</v>
      </c>
      <c r="G2058" t="s">
        <v>532</v>
      </c>
      <c r="H2058" t="s">
        <v>533</v>
      </c>
      <c r="I2058" t="s">
        <v>534</v>
      </c>
      <c r="J2058" t="s">
        <v>535</v>
      </c>
      <c r="K2058" t="s">
        <v>536</v>
      </c>
    </row>
    <row r="2059" spans="1:11" ht="12.75">
      <c r="A2059" s="45">
        <v>95233</v>
      </c>
      <c r="B2059" s="45" t="s">
        <v>546</v>
      </c>
      <c r="C2059" s="45" t="s">
        <v>531</v>
      </c>
      <c r="D2059" s="45">
        <v>12</v>
      </c>
      <c r="E2059" s="45">
        <v>7409</v>
      </c>
      <c r="F2059">
        <v>1</v>
      </c>
      <c r="G2059" t="s">
        <v>532</v>
      </c>
      <c r="H2059" t="s">
        <v>533</v>
      </c>
      <c r="I2059" t="s">
        <v>534</v>
      </c>
      <c r="J2059" t="s">
        <v>535</v>
      </c>
      <c r="K2059" t="s">
        <v>536</v>
      </c>
    </row>
    <row r="2060" spans="1:11" ht="12.75">
      <c r="A2060" s="45">
        <v>95234</v>
      </c>
      <c r="B2060" s="45" t="s">
        <v>806</v>
      </c>
      <c r="C2060" s="45" t="s">
        <v>800</v>
      </c>
      <c r="D2060" s="45"/>
      <c r="E2060" s="45">
        <v>6180</v>
      </c>
      <c r="F2060">
        <v>2</v>
      </c>
      <c r="G2060" t="s">
        <v>532</v>
      </c>
      <c r="H2060" t="s">
        <v>533</v>
      </c>
      <c r="I2060" t="s">
        <v>534</v>
      </c>
      <c r="J2060" t="s">
        <v>801</v>
      </c>
      <c r="K2060" t="s">
        <v>536</v>
      </c>
    </row>
    <row r="2061" spans="1:11" ht="12.75">
      <c r="A2061" s="45">
        <v>95236</v>
      </c>
      <c r="B2061" s="45" t="s">
        <v>807</v>
      </c>
      <c r="C2061" s="45" t="s">
        <v>800</v>
      </c>
      <c r="D2061" s="45"/>
      <c r="E2061" s="45">
        <v>10997</v>
      </c>
      <c r="F2061">
        <v>2</v>
      </c>
      <c r="G2061" t="s">
        <v>532</v>
      </c>
      <c r="H2061" t="s">
        <v>533</v>
      </c>
      <c r="I2061" t="s">
        <v>534</v>
      </c>
      <c r="J2061" t="s">
        <v>801</v>
      </c>
      <c r="K2061" t="s">
        <v>536</v>
      </c>
    </row>
    <row r="2062" spans="1:11" ht="12.75">
      <c r="A2062" s="45">
        <v>95237</v>
      </c>
      <c r="B2062" s="45" t="s">
        <v>808</v>
      </c>
      <c r="C2062" s="45" t="s">
        <v>800</v>
      </c>
      <c r="D2062" s="45"/>
      <c r="E2062" s="45">
        <v>9028</v>
      </c>
      <c r="F2062">
        <v>2</v>
      </c>
      <c r="G2062" t="s">
        <v>532</v>
      </c>
      <c r="H2062" t="s">
        <v>532</v>
      </c>
      <c r="I2062" t="s">
        <v>534</v>
      </c>
      <c r="J2062" t="s">
        <v>801</v>
      </c>
      <c r="K2062" t="s">
        <v>536</v>
      </c>
    </row>
    <row r="2063" spans="1:11" ht="12.75">
      <c r="A2063" s="45">
        <v>95240</v>
      </c>
      <c r="B2063" s="45" t="s">
        <v>809</v>
      </c>
      <c r="C2063" s="45" t="s">
        <v>800</v>
      </c>
      <c r="D2063" s="45"/>
      <c r="E2063" s="45">
        <v>10125</v>
      </c>
      <c r="F2063">
        <v>2</v>
      </c>
      <c r="G2063" t="s">
        <v>810</v>
      </c>
      <c r="H2063" t="s">
        <v>532</v>
      </c>
      <c r="I2063" t="s">
        <v>534</v>
      </c>
      <c r="J2063" t="s">
        <v>801</v>
      </c>
      <c r="K2063" t="s">
        <v>536</v>
      </c>
    </row>
    <row r="2064" spans="1:11" ht="12.75">
      <c r="A2064" s="45">
        <v>95241</v>
      </c>
      <c r="B2064" s="45" t="s">
        <v>809</v>
      </c>
      <c r="C2064" s="45" t="s">
        <v>800</v>
      </c>
      <c r="D2064" s="45"/>
      <c r="E2064" s="45">
        <v>6180</v>
      </c>
      <c r="F2064">
        <v>2</v>
      </c>
      <c r="G2064" t="s">
        <v>810</v>
      </c>
      <c r="H2064" t="s">
        <v>532</v>
      </c>
      <c r="I2064" t="s">
        <v>534</v>
      </c>
      <c r="J2064" t="s">
        <v>801</v>
      </c>
      <c r="K2064" t="s">
        <v>536</v>
      </c>
    </row>
    <row r="2065" spans="1:11" ht="12.75">
      <c r="A2065" s="45">
        <v>95242</v>
      </c>
      <c r="B2065" s="45" t="s">
        <v>809</v>
      </c>
      <c r="C2065" s="45" t="s">
        <v>800</v>
      </c>
      <c r="D2065" s="45"/>
      <c r="E2065" s="45">
        <v>10851</v>
      </c>
      <c r="F2065">
        <v>2</v>
      </c>
      <c r="G2065" t="s">
        <v>810</v>
      </c>
      <c r="H2065" t="s">
        <v>532</v>
      </c>
      <c r="I2065" t="s">
        <v>534</v>
      </c>
      <c r="J2065" t="s">
        <v>801</v>
      </c>
      <c r="K2065" t="s">
        <v>536</v>
      </c>
    </row>
    <row r="2066" spans="1:11" ht="12.75">
      <c r="A2066" s="45">
        <v>95245</v>
      </c>
      <c r="B2066" s="45" t="s">
        <v>547</v>
      </c>
      <c r="C2066" s="45" t="s">
        <v>531</v>
      </c>
      <c r="D2066" s="45">
        <v>12</v>
      </c>
      <c r="E2066" s="45">
        <v>8626</v>
      </c>
      <c r="F2066">
        <v>1</v>
      </c>
      <c r="G2066" t="s">
        <v>532</v>
      </c>
      <c r="H2066" t="s">
        <v>533</v>
      </c>
      <c r="I2066" t="s">
        <v>534</v>
      </c>
      <c r="J2066" t="s">
        <v>535</v>
      </c>
      <c r="K2066" t="s">
        <v>536</v>
      </c>
    </row>
    <row r="2067" spans="1:11" ht="12.75">
      <c r="A2067" s="45">
        <v>95246</v>
      </c>
      <c r="B2067" s="45" t="s">
        <v>548</v>
      </c>
      <c r="C2067" s="45" t="s">
        <v>531</v>
      </c>
      <c r="D2067" s="45">
        <v>12</v>
      </c>
      <c r="E2067" s="45">
        <v>8474</v>
      </c>
      <c r="F2067">
        <v>1</v>
      </c>
      <c r="G2067" t="s">
        <v>532</v>
      </c>
      <c r="H2067" t="s">
        <v>533</v>
      </c>
      <c r="I2067" t="s">
        <v>534</v>
      </c>
      <c r="J2067" t="s">
        <v>535</v>
      </c>
      <c r="K2067" t="s">
        <v>536</v>
      </c>
    </row>
    <row r="2068" spans="1:11" ht="12.75">
      <c r="A2068" s="45">
        <v>95247</v>
      </c>
      <c r="B2068" s="45" t="s">
        <v>549</v>
      </c>
      <c r="C2068" s="45" t="s">
        <v>531</v>
      </c>
      <c r="D2068" s="45">
        <v>12</v>
      </c>
      <c r="E2068" s="45">
        <v>9078</v>
      </c>
      <c r="F2068">
        <v>1</v>
      </c>
      <c r="G2068" t="s">
        <v>532</v>
      </c>
      <c r="H2068" t="s">
        <v>533</v>
      </c>
      <c r="I2068" t="s">
        <v>534</v>
      </c>
      <c r="J2068" t="s">
        <v>535</v>
      </c>
      <c r="K2068" t="s">
        <v>536</v>
      </c>
    </row>
    <row r="2069" spans="1:11" ht="12.75">
      <c r="A2069" s="45">
        <v>95248</v>
      </c>
      <c r="B2069" s="45" t="s">
        <v>550</v>
      </c>
      <c r="C2069" s="45" t="s">
        <v>531</v>
      </c>
      <c r="D2069" s="45">
        <v>12</v>
      </c>
      <c r="E2069" s="45">
        <v>7834</v>
      </c>
      <c r="F2069">
        <v>1</v>
      </c>
      <c r="G2069" t="s">
        <v>532</v>
      </c>
      <c r="H2069" t="s">
        <v>533</v>
      </c>
      <c r="I2069" t="s">
        <v>534</v>
      </c>
      <c r="J2069" t="s">
        <v>535</v>
      </c>
      <c r="K2069" t="s">
        <v>536</v>
      </c>
    </row>
    <row r="2070" spans="1:11" ht="12.75">
      <c r="A2070" s="45">
        <v>95249</v>
      </c>
      <c r="B2070" s="45" t="s">
        <v>551</v>
      </c>
      <c r="C2070" s="45" t="s">
        <v>531</v>
      </c>
      <c r="D2070" s="45">
        <v>12</v>
      </c>
      <c r="E2070" s="45">
        <v>9523</v>
      </c>
      <c r="F2070">
        <v>1</v>
      </c>
      <c r="G2070" t="s">
        <v>532</v>
      </c>
      <c r="H2070" t="s">
        <v>532</v>
      </c>
      <c r="I2070" t="s">
        <v>534</v>
      </c>
      <c r="J2070" t="s">
        <v>535</v>
      </c>
      <c r="K2070" t="s">
        <v>536</v>
      </c>
    </row>
    <row r="2071" spans="1:11" ht="12.75">
      <c r="A2071" s="45">
        <v>95250</v>
      </c>
      <c r="B2071" s="45" t="s">
        <v>552</v>
      </c>
      <c r="C2071" s="45" t="s">
        <v>531</v>
      </c>
      <c r="D2071" s="45">
        <v>12</v>
      </c>
      <c r="E2071" s="45">
        <v>6923</v>
      </c>
      <c r="F2071">
        <v>1</v>
      </c>
      <c r="G2071" t="s">
        <v>532</v>
      </c>
      <c r="H2071" t="s">
        <v>533</v>
      </c>
      <c r="I2071" t="s">
        <v>534</v>
      </c>
      <c r="J2071" t="s">
        <v>535</v>
      </c>
      <c r="K2071" t="s">
        <v>536</v>
      </c>
    </row>
    <row r="2072" spans="1:11" ht="12.75">
      <c r="A2072" s="45">
        <v>95251</v>
      </c>
      <c r="B2072" s="45" t="s">
        <v>553</v>
      </c>
      <c r="C2072" s="45" t="s">
        <v>531</v>
      </c>
      <c r="D2072" s="45">
        <v>12</v>
      </c>
      <c r="E2072" s="45">
        <v>8280</v>
      </c>
      <c r="F2072">
        <v>1</v>
      </c>
      <c r="G2072" t="s">
        <v>532</v>
      </c>
      <c r="H2072" t="s">
        <v>533</v>
      </c>
      <c r="I2072" t="s">
        <v>534</v>
      </c>
      <c r="J2072" t="s">
        <v>535</v>
      </c>
      <c r="K2072" t="s">
        <v>536</v>
      </c>
    </row>
    <row r="2073" spans="1:11" ht="12.75">
      <c r="A2073" s="45">
        <v>95252</v>
      </c>
      <c r="B2073" s="45" t="s">
        <v>554</v>
      </c>
      <c r="C2073" s="45" t="s">
        <v>531</v>
      </c>
      <c r="D2073" s="45">
        <v>12</v>
      </c>
      <c r="E2073" s="45">
        <v>9839</v>
      </c>
      <c r="F2073">
        <v>1</v>
      </c>
      <c r="G2073" t="s">
        <v>532</v>
      </c>
      <c r="H2073" t="s">
        <v>533</v>
      </c>
      <c r="I2073" t="s">
        <v>534</v>
      </c>
      <c r="J2073" t="s">
        <v>535</v>
      </c>
      <c r="K2073" t="s">
        <v>536</v>
      </c>
    </row>
    <row r="2074" spans="1:11" ht="12.75">
      <c r="A2074" s="45">
        <v>95253</v>
      </c>
      <c r="B2074" s="45" t="s">
        <v>811</v>
      </c>
      <c r="C2074" s="45" t="s">
        <v>800</v>
      </c>
      <c r="D2074" s="45"/>
      <c r="E2074" s="45">
        <v>6142</v>
      </c>
      <c r="F2074">
        <v>2</v>
      </c>
      <c r="G2074" t="s">
        <v>532</v>
      </c>
      <c r="H2074" t="s">
        <v>532</v>
      </c>
      <c r="I2074" t="s">
        <v>534</v>
      </c>
      <c r="J2074" t="s">
        <v>801</v>
      </c>
      <c r="K2074" t="s">
        <v>536</v>
      </c>
    </row>
    <row r="2075" spans="1:11" ht="12.75">
      <c r="A2075" s="45">
        <v>95254</v>
      </c>
      <c r="B2075" s="45" t="s">
        <v>555</v>
      </c>
      <c r="C2075" s="45" t="s">
        <v>531</v>
      </c>
      <c r="D2075" s="45">
        <v>12</v>
      </c>
      <c r="E2075" s="45">
        <v>9471</v>
      </c>
      <c r="F2075">
        <v>1</v>
      </c>
      <c r="G2075" t="s">
        <v>532</v>
      </c>
      <c r="H2075" t="s">
        <v>533</v>
      </c>
      <c r="I2075" t="s">
        <v>534</v>
      </c>
      <c r="J2075" t="s">
        <v>535</v>
      </c>
      <c r="K2075" t="s">
        <v>536</v>
      </c>
    </row>
    <row r="2076" spans="1:11" ht="12.75">
      <c r="A2076" s="45">
        <v>95255</v>
      </c>
      <c r="B2076" s="45" t="s">
        <v>556</v>
      </c>
      <c r="C2076" s="45" t="s">
        <v>531</v>
      </c>
      <c r="D2076" s="45">
        <v>12</v>
      </c>
      <c r="E2076" s="45">
        <v>7375</v>
      </c>
      <c r="F2076">
        <v>1</v>
      </c>
      <c r="G2076" t="s">
        <v>532</v>
      </c>
      <c r="H2076" t="s">
        <v>533</v>
      </c>
      <c r="I2076" t="s">
        <v>534</v>
      </c>
      <c r="J2076" t="s">
        <v>535</v>
      </c>
      <c r="K2076" t="s">
        <v>536</v>
      </c>
    </row>
    <row r="2077" spans="1:11" ht="12.75">
      <c r="A2077" s="45">
        <v>95257</v>
      </c>
      <c r="B2077" s="45" t="s">
        <v>557</v>
      </c>
      <c r="C2077" s="45" t="s">
        <v>531</v>
      </c>
      <c r="D2077" s="45">
        <v>12</v>
      </c>
      <c r="E2077" s="45">
        <v>7062</v>
      </c>
      <c r="F2077">
        <v>1</v>
      </c>
      <c r="G2077" t="s">
        <v>532</v>
      </c>
      <c r="H2077" t="s">
        <v>533</v>
      </c>
      <c r="I2077" t="s">
        <v>534</v>
      </c>
      <c r="J2077" t="s">
        <v>535</v>
      </c>
      <c r="K2077" t="s">
        <v>536</v>
      </c>
    </row>
    <row r="2078" spans="1:11" ht="12.75">
      <c r="A2078" s="45">
        <v>95258</v>
      </c>
      <c r="B2078" s="45" t="s">
        <v>812</v>
      </c>
      <c r="C2078" s="45" t="s">
        <v>800</v>
      </c>
      <c r="D2078" s="45"/>
      <c r="E2078" s="45">
        <v>9347</v>
      </c>
      <c r="F2078">
        <v>2</v>
      </c>
      <c r="G2078" t="s">
        <v>532</v>
      </c>
      <c r="H2078" t="s">
        <v>532</v>
      </c>
      <c r="I2078" t="s">
        <v>534</v>
      </c>
      <c r="J2078" t="s">
        <v>801</v>
      </c>
      <c r="K2078" t="s">
        <v>536</v>
      </c>
    </row>
    <row r="2079" spans="1:11" ht="12.75">
      <c r="A2079" s="45">
        <v>95267</v>
      </c>
      <c r="B2079" s="45" t="s">
        <v>799</v>
      </c>
      <c r="C2079" s="45" t="s">
        <v>800</v>
      </c>
      <c r="D2079" s="45"/>
      <c r="E2079" s="45">
        <v>6180</v>
      </c>
      <c r="F2079">
        <v>2</v>
      </c>
      <c r="G2079" t="s">
        <v>532</v>
      </c>
      <c r="H2079" t="s">
        <v>532</v>
      </c>
      <c r="I2079" t="s">
        <v>534</v>
      </c>
      <c r="J2079" t="s">
        <v>801</v>
      </c>
      <c r="K2079" t="s">
        <v>536</v>
      </c>
    </row>
    <row r="2080" spans="1:11" ht="12.75">
      <c r="A2080" s="45">
        <v>95269</v>
      </c>
      <c r="B2080" s="45" t="s">
        <v>799</v>
      </c>
      <c r="C2080" s="45" t="s">
        <v>800</v>
      </c>
      <c r="D2080" s="45"/>
      <c r="E2080" s="45">
        <v>6180</v>
      </c>
      <c r="F2080">
        <v>2</v>
      </c>
      <c r="G2080" t="s">
        <v>532</v>
      </c>
      <c r="H2080" t="s">
        <v>532</v>
      </c>
      <c r="I2080" t="s">
        <v>534</v>
      </c>
      <c r="J2080" t="s">
        <v>801</v>
      </c>
      <c r="K2080" t="s">
        <v>536</v>
      </c>
    </row>
    <row r="2081" spans="1:11" ht="12.75">
      <c r="A2081" s="45">
        <v>95290</v>
      </c>
      <c r="B2081" s="45" t="s">
        <v>799</v>
      </c>
      <c r="C2081" s="45" t="s">
        <v>800</v>
      </c>
      <c r="D2081" s="45"/>
      <c r="E2081" s="45">
        <v>6180</v>
      </c>
      <c r="F2081">
        <v>2</v>
      </c>
      <c r="G2081" t="s">
        <v>532</v>
      </c>
      <c r="H2081" t="s">
        <v>532</v>
      </c>
      <c r="I2081" t="s">
        <v>534</v>
      </c>
      <c r="J2081" t="s">
        <v>801</v>
      </c>
      <c r="K2081" t="s">
        <v>536</v>
      </c>
    </row>
    <row r="2082" spans="1:11" ht="12.75">
      <c r="A2082" s="45">
        <v>95296</v>
      </c>
      <c r="B2082" s="45" t="s">
        <v>799</v>
      </c>
      <c r="C2082" s="45" t="s">
        <v>800</v>
      </c>
      <c r="D2082" s="45"/>
      <c r="E2082" s="45">
        <v>6180</v>
      </c>
      <c r="F2082">
        <v>2</v>
      </c>
      <c r="G2082" t="s">
        <v>532</v>
      </c>
      <c r="H2082" t="s">
        <v>532</v>
      </c>
      <c r="I2082" t="s">
        <v>534</v>
      </c>
      <c r="J2082" t="s">
        <v>801</v>
      </c>
      <c r="K2082" t="s">
        <v>536</v>
      </c>
    </row>
    <row r="2083" spans="1:11" ht="12.75">
      <c r="A2083" s="45">
        <v>95297</v>
      </c>
      <c r="B2083" s="45" t="s">
        <v>799</v>
      </c>
      <c r="C2083" s="45" t="s">
        <v>800</v>
      </c>
      <c r="D2083" s="45"/>
      <c r="E2083" s="45">
        <v>6180</v>
      </c>
      <c r="F2083">
        <v>2</v>
      </c>
      <c r="G2083" t="s">
        <v>532</v>
      </c>
      <c r="H2083" t="s">
        <v>532</v>
      </c>
      <c r="I2083" t="s">
        <v>534</v>
      </c>
      <c r="J2083" t="s">
        <v>801</v>
      </c>
      <c r="K2083" t="s">
        <v>536</v>
      </c>
    </row>
    <row r="2084" spans="1:11" ht="12.75">
      <c r="A2084" s="45">
        <v>95298</v>
      </c>
      <c r="B2084" s="45" t="s">
        <v>799</v>
      </c>
      <c r="C2084" s="45" t="s">
        <v>800</v>
      </c>
      <c r="D2084" s="45"/>
      <c r="E2084" s="45">
        <v>6180</v>
      </c>
      <c r="F2084">
        <v>2</v>
      </c>
      <c r="G2084" t="s">
        <v>532</v>
      </c>
      <c r="H2084" t="s">
        <v>532</v>
      </c>
      <c r="I2084" t="s">
        <v>534</v>
      </c>
      <c r="J2084" t="s">
        <v>801</v>
      </c>
      <c r="K2084" t="s">
        <v>536</v>
      </c>
    </row>
    <row r="2085" spans="1:11" ht="12.75">
      <c r="A2085" s="45">
        <v>95301</v>
      </c>
      <c r="B2085" s="45" t="s">
        <v>964</v>
      </c>
      <c r="C2085" s="45" t="s">
        <v>678</v>
      </c>
      <c r="D2085" s="45"/>
      <c r="E2085" s="45">
        <v>8322</v>
      </c>
      <c r="F2085">
        <v>3</v>
      </c>
      <c r="G2085" t="s">
        <v>532</v>
      </c>
      <c r="H2085" t="s">
        <v>532</v>
      </c>
      <c r="I2085" t="s">
        <v>534</v>
      </c>
      <c r="J2085" t="s">
        <v>679</v>
      </c>
      <c r="K2085" t="s">
        <v>536</v>
      </c>
    </row>
    <row r="2086" spans="1:11" ht="12.75">
      <c r="A2086" s="45">
        <v>95303</v>
      </c>
      <c r="B2086" s="45" t="s">
        <v>965</v>
      </c>
      <c r="C2086" s="45" t="s">
        <v>678</v>
      </c>
      <c r="D2086" s="45"/>
      <c r="E2086" s="45">
        <v>11214</v>
      </c>
      <c r="F2086">
        <v>3</v>
      </c>
      <c r="G2086" t="s">
        <v>532</v>
      </c>
      <c r="H2086" t="s">
        <v>533</v>
      </c>
      <c r="I2086" t="s">
        <v>534</v>
      </c>
      <c r="J2086" t="s">
        <v>679</v>
      </c>
      <c r="K2086" t="s">
        <v>536</v>
      </c>
    </row>
    <row r="2087" spans="1:11" ht="12.75">
      <c r="A2087" s="45">
        <v>95304</v>
      </c>
      <c r="B2087" s="45" t="s">
        <v>813</v>
      </c>
      <c r="C2087" s="45" t="s">
        <v>800</v>
      </c>
      <c r="D2087" s="45"/>
      <c r="E2087" s="45">
        <v>7586</v>
      </c>
      <c r="F2087">
        <v>2</v>
      </c>
      <c r="G2087" t="s">
        <v>532</v>
      </c>
      <c r="H2087" t="s">
        <v>532</v>
      </c>
      <c r="I2087" t="s">
        <v>534</v>
      </c>
      <c r="J2087" t="s">
        <v>801</v>
      </c>
      <c r="K2087" t="s">
        <v>536</v>
      </c>
    </row>
    <row r="2088" spans="1:11" ht="12.75">
      <c r="A2088" s="45">
        <v>95305</v>
      </c>
      <c r="B2088" s="45" t="s">
        <v>736</v>
      </c>
      <c r="C2088" s="45" t="s">
        <v>737</v>
      </c>
      <c r="D2088" s="45"/>
      <c r="E2088" s="45">
        <v>6180</v>
      </c>
      <c r="F2088">
        <v>1</v>
      </c>
      <c r="G2088" t="s">
        <v>532</v>
      </c>
      <c r="H2088" t="s">
        <v>533</v>
      </c>
      <c r="I2088" t="s">
        <v>534</v>
      </c>
      <c r="J2088" t="s">
        <v>738</v>
      </c>
      <c r="K2088" t="s">
        <v>536</v>
      </c>
    </row>
    <row r="2089" spans="1:11" ht="12.75">
      <c r="A2089" s="45">
        <v>95306</v>
      </c>
      <c r="B2089" s="45" t="s">
        <v>641</v>
      </c>
      <c r="C2089" s="45" t="s">
        <v>639</v>
      </c>
      <c r="D2089" s="45"/>
      <c r="E2089" s="45">
        <v>8450</v>
      </c>
      <c r="F2089">
        <v>1</v>
      </c>
      <c r="G2089" t="s">
        <v>532</v>
      </c>
      <c r="H2089" t="s">
        <v>533</v>
      </c>
      <c r="I2089" t="s">
        <v>534</v>
      </c>
      <c r="J2089" t="s">
        <v>640</v>
      </c>
      <c r="K2089" t="s">
        <v>536</v>
      </c>
    </row>
    <row r="2090" spans="1:11" ht="12.75">
      <c r="A2090" s="45">
        <v>95307</v>
      </c>
      <c r="B2090" s="45" t="s">
        <v>1004</v>
      </c>
      <c r="C2090" s="45" t="s">
        <v>822</v>
      </c>
      <c r="D2090" s="45"/>
      <c r="E2090" s="45">
        <v>6180</v>
      </c>
      <c r="F2090">
        <v>3</v>
      </c>
      <c r="G2090" t="s">
        <v>1005</v>
      </c>
      <c r="H2090" t="s">
        <v>532</v>
      </c>
      <c r="I2090" t="s">
        <v>534</v>
      </c>
      <c r="J2090" t="s">
        <v>823</v>
      </c>
      <c r="K2090" t="s">
        <v>536</v>
      </c>
    </row>
    <row r="2091" spans="1:11" ht="12.75">
      <c r="A2091" s="45">
        <v>95309</v>
      </c>
      <c r="B2091" s="45" t="s">
        <v>739</v>
      </c>
      <c r="C2091" s="45" t="s">
        <v>737</v>
      </c>
      <c r="D2091" s="45"/>
      <c r="E2091" s="45">
        <v>7830</v>
      </c>
      <c r="F2091">
        <v>1</v>
      </c>
      <c r="G2091" t="s">
        <v>532</v>
      </c>
      <c r="H2091" t="s">
        <v>533</v>
      </c>
      <c r="I2091" t="s">
        <v>534</v>
      </c>
      <c r="J2091" t="s">
        <v>738</v>
      </c>
      <c r="K2091" t="s">
        <v>536</v>
      </c>
    </row>
    <row r="2092" spans="1:11" ht="12.75">
      <c r="A2092" s="45">
        <v>95310</v>
      </c>
      <c r="B2092" s="45" t="s">
        <v>740</v>
      </c>
      <c r="C2092" s="45" t="s">
        <v>737</v>
      </c>
      <c r="D2092" s="45"/>
      <c r="E2092" s="45">
        <v>9800</v>
      </c>
      <c r="F2092">
        <v>1</v>
      </c>
      <c r="G2092" t="s">
        <v>532</v>
      </c>
      <c r="H2092" t="s">
        <v>533</v>
      </c>
      <c r="I2092" t="s">
        <v>534</v>
      </c>
      <c r="J2092" t="s">
        <v>738</v>
      </c>
      <c r="K2092" t="s">
        <v>536</v>
      </c>
    </row>
    <row r="2093" spans="1:11" ht="12.75">
      <c r="A2093" s="45">
        <v>95311</v>
      </c>
      <c r="B2093" s="45" t="s">
        <v>642</v>
      </c>
      <c r="C2093" s="45" t="s">
        <v>639</v>
      </c>
      <c r="D2093" s="45"/>
      <c r="E2093" s="45">
        <v>7247</v>
      </c>
      <c r="F2093">
        <v>1</v>
      </c>
      <c r="G2093" t="s">
        <v>532</v>
      </c>
      <c r="H2093" t="s">
        <v>533</v>
      </c>
      <c r="I2093" t="s">
        <v>534</v>
      </c>
      <c r="J2093" t="s">
        <v>640</v>
      </c>
      <c r="K2093" t="s">
        <v>539</v>
      </c>
    </row>
    <row r="2094" spans="1:11" ht="12.75">
      <c r="A2094" s="45">
        <v>95312</v>
      </c>
      <c r="B2094" s="45" t="s">
        <v>966</v>
      </c>
      <c r="C2094" s="45" t="s">
        <v>678</v>
      </c>
      <c r="D2094" s="45"/>
      <c r="E2094" s="45">
        <v>11938</v>
      </c>
      <c r="F2094">
        <v>3</v>
      </c>
      <c r="G2094" t="s">
        <v>532</v>
      </c>
      <c r="H2094" t="s">
        <v>533</v>
      </c>
      <c r="I2094" t="s">
        <v>534</v>
      </c>
      <c r="J2094" t="s">
        <v>679</v>
      </c>
      <c r="K2094" t="s">
        <v>536</v>
      </c>
    </row>
    <row r="2095" spans="1:11" ht="12.75">
      <c r="A2095" s="45">
        <v>95313</v>
      </c>
      <c r="B2095" s="45" t="s">
        <v>1006</v>
      </c>
      <c r="C2095" s="45" t="s">
        <v>822</v>
      </c>
      <c r="D2095" s="45"/>
      <c r="E2095" s="45">
        <v>9554</v>
      </c>
      <c r="F2095">
        <v>3</v>
      </c>
      <c r="G2095" t="s">
        <v>532</v>
      </c>
      <c r="H2095" t="s">
        <v>532</v>
      </c>
      <c r="I2095" t="s">
        <v>534</v>
      </c>
      <c r="J2095" t="s">
        <v>823</v>
      </c>
      <c r="K2095" t="s">
        <v>536</v>
      </c>
    </row>
    <row r="2096" spans="1:11" ht="12.75">
      <c r="A2096" s="45">
        <v>95314</v>
      </c>
      <c r="B2096" s="45" t="s">
        <v>741</v>
      </c>
      <c r="C2096" s="45" t="s">
        <v>737</v>
      </c>
      <c r="D2096" s="45"/>
      <c r="E2096" s="45">
        <v>6180</v>
      </c>
      <c r="F2096">
        <v>1</v>
      </c>
      <c r="G2096" t="s">
        <v>532</v>
      </c>
      <c r="H2096" t="s">
        <v>533</v>
      </c>
      <c r="I2096" t="s">
        <v>534</v>
      </c>
      <c r="J2096" t="s">
        <v>738</v>
      </c>
      <c r="K2096" t="s">
        <v>539</v>
      </c>
    </row>
    <row r="2097" spans="1:11" ht="12.75">
      <c r="A2097" s="45">
        <v>95315</v>
      </c>
      <c r="B2097" s="45" t="s">
        <v>967</v>
      </c>
      <c r="C2097" s="45" t="s">
        <v>678</v>
      </c>
      <c r="D2097" s="45"/>
      <c r="E2097" s="45">
        <v>6180</v>
      </c>
      <c r="F2097">
        <v>3</v>
      </c>
      <c r="G2097" t="s">
        <v>532</v>
      </c>
      <c r="H2097" t="s">
        <v>532</v>
      </c>
      <c r="I2097" t="s">
        <v>534</v>
      </c>
      <c r="J2097" t="s">
        <v>679</v>
      </c>
      <c r="K2097" t="s">
        <v>536</v>
      </c>
    </row>
    <row r="2098" spans="1:11" ht="12.75">
      <c r="A2098" s="45">
        <v>95316</v>
      </c>
      <c r="B2098" s="45" t="s">
        <v>1007</v>
      </c>
      <c r="C2098" s="45" t="s">
        <v>822</v>
      </c>
      <c r="D2098" s="45"/>
      <c r="E2098" s="45">
        <v>12712</v>
      </c>
      <c r="F2098">
        <v>3</v>
      </c>
      <c r="G2098" t="s">
        <v>1005</v>
      </c>
      <c r="H2098" t="s">
        <v>532</v>
      </c>
      <c r="I2098" t="s">
        <v>534</v>
      </c>
      <c r="J2098" t="s">
        <v>823</v>
      </c>
      <c r="K2098" t="s">
        <v>536</v>
      </c>
    </row>
    <row r="2099" spans="1:11" ht="12.75">
      <c r="A2099" s="45">
        <v>95317</v>
      </c>
      <c r="B2099" s="45" t="s">
        <v>968</v>
      </c>
      <c r="C2099" s="45" t="s">
        <v>678</v>
      </c>
      <c r="D2099" s="45"/>
      <c r="E2099" s="45">
        <v>11156</v>
      </c>
      <c r="F2099">
        <v>3</v>
      </c>
      <c r="G2099" t="s">
        <v>532</v>
      </c>
      <c r="H2099" t="s">
        <v>533</v>
      </c>
      <c r="I2099" t="s">
        <v>534</v>
      </c>
      <c r="J2099" t="s">
        <v>679</v>
      </c>
      <c r="K2099" t="s">
        <v>536</v>
      </c>
    </row>
    <row r="2100" spans="1:11" ht="12.75">
      <c r="A2100" s="45">
        <v>95318</v>
      </c>
      <c r="B2100" s="45" t="s">
        <v>643</v>
      </c>
      <c r="C2100" s="45" t="s">
        <v>639</v>
      </c>
      <c r="D2100" s="45"/>
      <c r="E2100" s="45">
        <v>7167</v>
      </c>
      <c r="F2100">
        <v>1</v>
      </c>
      <c r="G2100" t="s">
        <v>532</v>
      </c>
      <c r="H2100" t="s">
        <v>533</v>
      </c>
      <c r="I2100" t="s">
        <v>534</v>
      </c>
      <c r="J2100" t="s">
        <v>640</v>
      </c>
      <c r="K2100" t="s">
        <v>536</v>
      </c>
    </row>
    <row r="2101" spans="1:11" ht="12.75">
      <c r="A2101" s="45">
        <v>95319</v>
      </c>
      <c r="B2101" s="45" t="s">
        <v>1008</v>
      </c>
      <c r="C2101" s="45" t="s">
        <v>822</v>
      </c>
      <c r="D2101" s="45"/>
      <c r="E2101" s="45">
        <v>6180</v>
      </c>
      <c r="F2101">
        <v>3</v>
      </c>
      <c r="G2101" t="s">
        <v>1009</v>
      </c>
      <c r="H2101" t="s">
        <v>532</v>
      </c>
      <c r="I2101" t="s">
        <v>534</v>
      </c>
      <c r="J2101" t="s">
        <v>823</v>
      </c>
      <c r="K2101" t="s">
        <v>536</v>
      </c>
    </row>
    <row r="2102" spans="1:11" ht="12.75">
      <c r="A2102" s="45">
        <v>95320</v>
      </c>
      <c r="B2102" s="45" t="s">
        <v>814</v>
      </c>
      <c r="C2102" s="45" t="s">
        <v>800</v>
      </c>
      <c r="D2102" s="45"/>
      <c r="E2102" s="45">
        <v>9992</v>
      </c>
      <c r="F2102">
        <v>2</v>
      </c>
      <c r="G2102" t="s">
        <v>532</v>
      </c>
      <c r="H2102" t="s">
        <v>532</v>
      </c>
      <c r="I2102" t="s">
        <v>534</v>
      </c>
      <c r="J2102" t="s">
        <v>801</v>
      </c>
      <c r="K2102" t="s">
        <v>536</v>
      </c>
    </row>
    <row r="2103" spans="1:11" ht="12.75">
      <c r="A2103" s="45">
        <v>95321</v>
      </c>
      <c r="B2103" s="45" t="s">
        <v>742</v>
      </c>
      <c r="C2103" s="45" t="s">
        <v>737</v>
      </c>
      <c r="D2103" s="45"/>
      <c r="E2103" s="45">
        <v>6269</v>
      </c>
      <c r="F2103">
        <v>1</v>
      </c>
      <c r="G2103" t="s">
        <v>532</v>
      </c>
      <c r="H2103" t="s">
        <v>532</v>
      </c>
      <c r="I2103" t="s">
        <v>534</v>
      </c>
      <c r="J2103" t="s">
        <v>738</v>
      </c>
      <c r="K2103" t="s">
        <v>536</v>
      </c>
    </row>
    <row r="2104" spans="1:11" ht="12.75">
      <c r="A2104" s="45">
        <v>95322</v>
      </c>
      <c r="B2104" s="45" t="s">
        <v>969</v>
      </c>
      <c r="C2104" s="45" t="s">
        <v>678</v>
      </c>
      <c r="D2104" s="45"/>
      <c r="E2104" s="45">
        <v>8310</v>
      </c>
      <c r="F2104">
        <v>3</v>
      </c>
      <c r="G2104" t="s">
        <v>532</v>
      </c>
      <c r="H2104" t="s">
        <v>532</v>
      </c>
      <c r="I2104" t="s">
        <v>534</v>
      </c>
      <c r="J2104" t="s">
        <v>679</v>
      </c>
      <c r="K2104" t="s">
        <v>539</v>
      </c>
    </row>
    <row r="2105" spans="1:11" ht="12.75">
      <c r="A2105" s="45">
        <v>95323</v>
      </c>
      <c r="B2105" s="45" t="s">
        <v>1010</v>
      </c>
      <c r="C2105" s="45" t="s">
        <v>822</v>
      </c>
      <c r="D2105" s="45"/>
      <c r="E2105" s="45">
        <v>6180</v>
      </c>
      <c r="F2105">
        <v>3</v>
      </c>
      <c r="G2105" t="s">
        <v>1005</v>
      </c>
      <c r="H2105" t="s">
        <v>532</v>
      </c>
      <c r="I2105" t="s">
        <v>534</v>
      </c>
      <c r="J2105" t="s">
        <v>823</v>
      </c>
      <c r="K2105" t="s">
        <v>536</v>
      </c>
    </row>
    <row r="2106" spans="1:11" ht="12.75">
      <c r="A2106" s="45">
        <v>95324</v>
      </c>
      <c r="B2106" s="45" t="s">
        <v>970</v>
      </c>
      <c r="C2106" s="45" t="s">
        <v>678</v>
      </c>
      <c r="D2106" s="45"/>
      <c r="E2106" s="45">
        <v>6180</v>
      </c>
      <c r="F2106">
        <v>3</v>
      </c>
      <c r="G2106" t="s">
        <v>532</v>
      </c>
      <c r="H2106" t="s">
        <v>532</v>
      </c>
      <c r="I2106" t="s">
        <v>534</v>
      </c>
      <c r="J2106" t="s">
        <v>679</v>
      </c>
      <c r="K2106" t="s">
        <v>536</v>
      </c>
    </row>
    <row r="2107" spans="1:11" ht="12.75">
      <c r="A2107" s="45">
        <v>95325</v>
      </c>
      <c r="B2107" s="45" t="s">
        <v>644</v>
      </c>
      <c r="C2107" s="45" t="s">
        <v>639</v>
      </c>
      <c r="D2107" s="45"/>
      <c r="E2107" s="45">
        <v>7594</v>
      </c>
      <c r="F2107">
        <v>1</v>
      </c>
      <c r="G2107" t="s">
        <v>532</v>
      </c>
      <c r="H2107" t="s">
        <v>533</v>
      </c>
      <c r="I2107" t="s">
        <v>534</v>
      </c>
      <c r="J2107" t="s">
        <v>640</v>
      </c>
      <c r="K2107" t="s">
        <v>536</v>
      </c>
    </row>
    <row r="2108" spans="1:11" ht="12.75">
      <c r="A2108" s="45">
        <v>95326</v>
      </c>
      <c r="B2108" s="45" t="s">
        <v>1011</v>
      </c>
      <c r="C2108" s="45" t="s">
        <v>822</v>
      </c>
      <c r="D2108" s="45"/>
      <c r="E2108" s="45">
        <v>6180</v>
      </c>
      <c r="F2108">
        <v>3</v>
      </c>
      <c r="G2108" t="s">
        <v>1005</v>
      </c>
      <c r="H2108" t="s">
        <v>532</v>
      </c>
      <c r="I2108" t="s">
        <v>534</v>
      </c>
      <c r="J2108" t="s">
        <v>823</v>
      </c>
      <c r="K2108" t="s">
        <v>536</v>
      </c>
    </row>
    <row r="2109" spans="1:11" ht="12.75">
      <c r="A2109" s="45">
        <v>95327</v>
      </c>
      <c r="B2109" s="45" t="s">
        <v>743</v>
      </c>
      <c r="C2109" s="45" t="s">
        <v>737</v>
      </c>
      <c r="D2109" s="45"/>
      <c r="E2109" s="45">
        <v>8303</v>
      </c>
      <c r="F2109">
        <v>1</v>
      </c>
      <c r="G2109" t="s">
        <v>532</v>
      </c>
      <c r="H2109" t="s">
        <v>533</v>
      </c>
      <c r="I2109" t="s">
        <v>534</v>
      </c>
      <c r="J2109" t="s">
        <v>738</v>
      </c>
      <c r="K2109" t="s">
        <v>536</v>
      </c>
    </row>
    <row r="2110" spans="1:11" ht="12.75">
      <c r="A2110" s="45">
        <v>95328</v>
      </c>
      <c r="B2110" s="45" t="s">
        <v>1012</v>
      </c>
      <c r="C2110" s="45" t="s">
        <v>822</v>
      </c>
      <c r="D2110" s="45"/>
      <c r="E2110" s="45">
        <v>6180</v>
      </c>
      <c r="F2110">
        <v>3</v>
      </c>
      <c r="G2110" t="s">
        <v>1005</v>
      </c>
      <c r="H2110" t="s">
        <v>532</v>
      </c>
      <c r="I2110" t="s">
        <v>534</v>
      </c>
      <c r="J2110" t="s">
        <v>823</v>
      </c>
      <c r="K2110" t="s">
        <v>536</v>
      </c>
    </row>
    <row r="2111" spans="1:11" ht="12.75">
      <c r="A2111" s="45">
        <v>95329</v>
      </c>
      <c r="B2111" s="45" t="s">
        <v>1013</v>
      </c>
      <c r="C2111" s="45" t="s">
        <v>822</v>
      </c>
      <c r="D2111" s="45"/>
      <c r="E2111" s="45">
        <v>8298</v>
      </c>
      <c r="F2111">
        <v>3</v>
      </c>
      <c r="G2111" t="s">
        <v>532</v>
      </c>
      <c r="H2111" t="s">
        <v>533</v>
      </c>
      <c r="I2111" t="s">
        <v>534</v>
      </c>
      <c r="J2111" t="s">
        <v>823</v>
      </c>
      <c r="K2111" t="s">
        <v>536</v>
      </c>
    </row>
    <row r="2112" spans="1:11" ht="12.75">
      <c r="A2112" s="45">
        <v>95330</v>
      </c>
      <c r="B2112" s="45" t="s">
        <v>815</v>
      </c>
      <c r="C2112" s="45" t="s">
        <v>800</v>
      </c>
      <c r="D2112" s="45"/>
      <c r="E2112" s="45">
        <v>8391</v>
      </c>
      <c r="F2112">
        <v>2</v>
      </c>
      <c r="G2112" t="s">
        <v>532</v>
      </c>
      <c r="H2112" t="s">
        <v>532</v>
      </c>
      <c r="I2112" t="s">
        <v>534</v>
      </c>
      <c r="J2112" t="s">
        <v>801</v>
      </c>
      <c r="K2112" t="s">
        <v>536</v>
      </c>
    </row>
    <row r="2113" spans="1:11" ht="12.75">
      <c r="A2113" s="45">
        <v>95333</v>
      </c>
      <c r="B2113" s="45" t="s">
        <v>971</v>
      </c>
      <c r="C2113" s="45" t="s">
        <v>678</v>
      </c>
      <c r="D2113" s="45"/>
      <c r="E2113" s="45">
        <v>9083</v>
      </c>
      <c r="F2113">
        <v>3</v>
      </c>
      <c r="G2113" t="s">
        <v>532</v>
      </c>
      <c r="H2113" t="s">
        <v>533</v>
      </c>
      <c r="I2113" t="s">
        <v>534</v>
      </c>
      <c r="J2113" t="s">
        <v>679</v>
      </c>
      <c r="K2113" t="s">
        <v>536</v>
      </c>
    </row>
    <row r="2114" spans="1:11" ht="12.75">
      <c r="A2114" s="45">
        <v>95334</v>
      </c>
      <c r="B2114" s="45" t="s">
        <v>972</v>
      </c>
      <c r="C2114" s="45" t="s">
        <v>678</v>
      </c>
      <c r="D2114" s="45"/>
      <c r="E2114" s="45">
        <v>7019</v>
      </c>
      <c r="F2114">
        <v>3</v>
      </c>
      <c r="G2114" t="s">
        <v>532</v>
      </c>
      <c r="H2114" t="s">
        <v>532</v>
      </c>
      <c r="I2114" t="s">
        <v>534</v>
      </c>
      <c r="J2114" t="s">
        <v>679</v>
      </c>
      <c r="K2114" t="s">
        <v>536</v>
      </c>
    </row>
    <row r="2115" spans="1:11" ht="12.75">
      <c r="A2115" s="45">
        <v>95335</v>
      </c>
      <c r="B2115" s="45" t="s">
        <v>744</v>
      </c>
      <c r="C2115" s="45" t="s">
        <v>737</v>
      </c>
      <c r="D2115" s="45"/>
      <c r="E2115" s="45">
        <v>3050</v>
      </c>
      <c r="F2115">
        <v>1</v>
      </c>
      <c r="G2115" t="s">
        <v>532</v>
      </c>
      <c r="H2115" t="s">
        <v>533</v>
      </c>
      <c r="I2115" t="s">
        <v>534</v>
      </c>
      <c r="J2115" t="s">
        <v>738</v>
      </c>
      <c r="K2115" t="s">
        <v>539</v>
      </c>
    </row>
    <row r="2116" spans="1:11" ht="12.75">
      <c r="A2116" s="45">
        <v>95336</v>
      </c>
      <c r="B2116" s="45" t="s">
        <v>816</v>
      </c>
      <c r="C2116" s="45" t="s">
        <v>800</v>
      </c>
      <c r="D2116" s="45"/>
      <c r="E2116" s="45">
        <v>8735</v>
      </c>
      <c r="F2116">
        <v>2</v>
      </c>
      <c r="G2116" t="s">
        <v>532</v>
      </c>
      <c r="H2116" t="s">
        <v>532</v>
      </c>
      <c r="I2116" t="s">
        <v>534</v>
      </c>
      <c r="J2116" t="s">
        <v>801</v>
      </c>
      <c r="K2116" t="s">
        <v>536</v>
      </c>
    </row>
    <row r="2117" spans="1:11" ht="12.75">
      <c r="A2117" s="45">
        <v>95337</v>
      </c>
      <c r="B2117" s="45" t="s">
        <v>816</v>
      </c>
      <c r="C2117" s="45" t="s">
        <v>800</v>
      </c>
      <c r="D2117" s="45"/>
      <c r="E2117" s="45">
        <v>8738</v>
      </c>
      <c r="F2117">
        <v>2</v>
      </c>
      <c r="G2117" t="s">
        <v>532</v>
      </c>
      <c r="H2117" t="s">
        <v>532</v>
      </c>
      <c r="I2117" t="s">
        <v>534</v>
      </c>
      <c r="J2117" t="s">
        <v>801</v>
      </c>
      <c r="K2117" t="s">
        <v>536</v>
      </c>
    </row>
    <row r="2118" spans="1:11" ht="12.75">
      <c r="A2118" s="45">
        <v>95338</v>
      </c>
      <c r="B2118" s="45" t="s">
        <v>639</v>
      </c>
      <c r="C2118" s="45" t="s">
        <v>639</v>
      </c>
      <c r="D2118" s="45"/>
      <c r="E2118" s="45">
        <v>8189</v>
      </c>
      <c r="F2118">
        <v>1</v>
      </c>
      <c r="G2118" t="s">
        <v>532</v>
      </c>
      <c r="H2118" t="s">
        <v>532</v>
      </c>
      <c r="I2118" t="s">
        <v>534</v>
      </c>
      <c r="J2118" t="s">
        <v>640</v>
      </c>
      <c r="K2118" t="s">
        <v>536</v>
      </c>
    </row>
    <row r="2119" spans="1:11" ht="12.75">
      <c r="A2119" s="45">
        <v>95340</v>
      </c>
      <c r="B2119" s="45" t="s">
        <v>678</v>
      </c>
      <c r="C2119" s="45" t="s">
        <v>678</v>
      </c>
      <c r="D2119" s="45"/>
      <c r="E2119" s="45">
        <v>8324</v>
      </c>
      <c r="F2119">
        <v>3</v>
      </c>
      <c r="G2119" t="s">
        <v>532</v>
      </c>
      <c r="H2119" t="s">
        <v>532</v>
      </c>
      <c r="I2119" t="s">
        <v>534</v>
      </c>
      <c r="J2119" t="s">
        <v>679</v>
      </c>
      <c r="K2119" t="s">
        <v>536</v>
      </c>
    </row>
    <row r="2120" spans="1:11" ht="12.75">
      <c r="A2120" s="45">
        <v>95341</v>
      </c>
      <c r="B2120" s="45" t="s">
        <v>678</v>
      </c>
      <c r="C2120" s="45" t="s">
        <v>678</v>
      </c>
      <c r="D2120" s="45"/>
      <c r="E2120" s="45">
        <v>6180</v>
      </c>
      <c r="F2120">
        <v>3</v>
      </c>
      <c r="G2120" t="s">
        <v>532</v>
      </c>
      <c r="H2120" t="s">
        <v>532</v>
      </c>
      <c r="I2120" t="s">
        <v>534</v>
      </c>
      <c r="J2120" t="s">
        <v>679</v>
      </c>
      <c r="K2120" t="s">
        <v>536</v>
      </c>
    </row>
    <row r="2121" spans="1:11" ht="12.75">
      <c r="A2121" s="45">
        <v>95342</v>
      </c>
      <c r="B2121" s="45" t="s">
        <v>964</v>
      </c>
      <c r="C2121" s="45" t="s">
        <v>678</v>
      </c>
      <c r="D2121" s="45"/>
      <c r="E2121" s="45">
        <v>6180</v>
      </c>
      <c r="F2121">
        <v>3</v>
      </c>
      <c r="G2121" t="s">
        <v>532</v>
      </c>
      <c r="H2121" t="s">
        <v>532</v>
      </c>
      <c r="I2121" t="s">
        <v>534</v>
      </c>
      <c r="J2121" t="s">
        <v>679</v>
      </c>
      <c r="K2121" t="s">
        <v>564</v>
      </c>
    </row>
    <row r="2122" spans="1:11" ht="12.75">
      <c r="A2122" s="45">
        <v>95343</v>
      </c>
      <c r="B2122" s="45" t="s">
        <v>678</v>
      </c>
      <c r="C2122" s="45" t="s">
        <v>678</v>
      </c>
      <c r="D2122" s="45"/>
      <c r="E2122" s="45">
        <v>6180</v>
      </c>
      <c r="F2122">
        <v>3</v>
      </c>
      <c r="G2122" t="s">
        <v>532</v>
      </c>
      <c r="H2122" t="s">
        <v>532</v>
      </c>
      <c r="I2122" t="s">
        <v>534</v>
      </c>
      <c r="J2122" t="s">
        <v>679</v>
      </c>
      <c r="K2122" t="s">
        <v>536</v>
      </c>
    </row>
    <row r="2123" spans="1:11" ht="12.75">
      <c r="A2123" s="45">
        <v>95344</v>
      </c>
      <c r="B2123" s="45" t="s">
        <v>678</v>
      </c>
      <c r="C2123" s="45" t="s">
        <v>678</v>
      </c>
      <c r="D2123" s="45"/>
      <c r="E2123" s="45">
        <v>6180</v>
      </c>
      <c r="F2123">
        <v>3</v>
      </c>
      <c r="G2123" t="s">
        <v>532</v>
      </c>
      <c r="H2123" t="s">
        <v>532</v>
      </c>
      <c r="I2123" t="s">
        <v>534</v>
      </c>
      <c r="J2123" t="s">
        <v>679</v>
      </c>
      <c r="K2123" t="s">
        <v>536</v>
      </c>
    </row>
    <row r="2124" spans="1:11" ht="12.75">
      <c r="A2124" s="45">
        <v>95345</v>
      </c>
      <c r="B2124" s="45" t="s">
        <v>645</v>
      </c>
      <c r="C2124" s="45" t="s">
        <v>639</v>
      </c>
      <c r="D2124" s="45"/>
      <c r="E2124" s="45">
        <v>6975</v>
      </c>
      <c r="F2124">
        <v>1</v>
      </c>
      <c r="G2124" t="s">
        <v>532</v>
      </c>
      <c r="H2124" t="s">
        <v>532</v>
      </c>
      <c r="I2124" t="s">
        <v>534</v>
      </c>
      <c r="J2124" t="s">
        <v>640</v>
      </c>
      <c r="K2124" t="s">
        <v>536</v>
      </c>
    </row>
    <row r="2125" spans="1:11" ht="12.75">
      <c r="A2125" s="45">
        <v>95346</v>
      </c>
      <c r="B2125" s="45" t="s">
        <v>745</v>
      </c>
      <c r="C2125" s="45" t="s">
        <v>737</v>
      </c>
      <c r="D2125" s="45"/>
      <c r="E2125" s="45">
        <v>5373</v>
      </c>
      <c r="F2125">
        <v>1</v>
      </c>
      <c r="G2125" t="s">
        <v>532</v>
      </c>
      <c r="H2125" t="s">
        <v>533</v>
      </c>
      <c r="I2125" t="s">
        <v>534</v>
      </c>
      <c r="J2125" t="s">
        <v>738</v>
      </c>
      <c r="K2125" t="s">
        <v>536</v>
      </c>
    </row>
    <row r="2126" spans="1:11" ht="12.75">
      <c r="A2126" s="45">
        <v>95347</v>
      </c>
      <c r="B2126" s="45" t="s">
        <v>746</v>
      </c>
      <c r="C2126" s="45" t="s">
        <v>737</v>
      </c>
      <c r="D2126" s="45"/>
      <c r="E2126" s="45">
        <v>6180</v>
      </c>
      <c r="F2126">
        <v>1</v>
      </c>
      <c r="G2126" t="s">
        <v>532</v>
      </c>
      <c r="H2126" t="s">
        <v>533</v>
      </c>
      <c r="I2126" t="s">
        <v>534</v>
      </c>
      <c r="J2126" t="s">
        <v>738</v>
      </c>
      <c r="K2126" t="s">
        <v>536</v>
      </c>
    </row>
    <row r="2127" spans="1:11" ht="12.75">
      <c r="A2127" s="45">
        <v>95348</v>
      </c>
      <c r="B2127" s="45" t="s">
        <v>678</v>
      </c>
      <c r="C2127" s="45" t="s">
        <v>678</v>
      </c>
      <c r="D2127" s="45"/>
      <c r="E2127" s="45">
        <v>7961</v>
      </c>
      <c r="F2127">
        <v>3</v>
      </c>
      <c r="G2127" t="s">
        <v>532</v>
      </c>
      <c r="H2127" t="s">
        <v>532</v>
      </c>
      <c r="I2127" t="s">
        <v>534</v>
      </c>
      <c r="J2127" t="s">
        <v>679</v>
      </c>
      <c r="K2127" t="s">
        <v>536</v>
      </c>
    </row>
    <row r="2128" spans="1:11" ht="12.75">
      <c r="A2128" s="45">
        <v>95350</v>
      </c>
      <c r="B2128" s="45" t="s">
        <v>1014</v>
      </c>
      <c r="C2128" s="45" t="s">
        <v>822</v>
      </c>
      <c r="D2128" s="45"/>
      <c r="E2128" s="45">
        <v>6180</v>
      </c>
      <c r="F2128">
        <v>3</v>
      </c>
      <c r="G2128" t="s">
        <v>1005</v>
      </c>
      <c r="H2128" t="s">
        <v>532</v>
      </c>
      <c r="I2128" t="s">
        <v>534</v>
      </c>
      <c r="J2128" t="s">
        <v>823</v>
      </c>
      <c r="K2128" t="s">
        <v>536</v>
      </c>
    </row>
    <row r="2129" spans="1:11" ht="12.75">
      <c r="A2129" s="45">
        <v>95351</v>
      </c>
      <c r="B2129" s="45" t="s">
        <v>1014</v>
      </c>
      <c r="C2129" s="45" t="s">
        <v>822</v>
      </c>
      <c r="D2129" s="45"/>
      <c r="E2129" s="45">
        <v>6180</v>
      </c>
      <c r="F2129">
        <v>3</v>
      </c>
      <c r="G2129" t="s">
        <v>1005</v>
      </c>
      <c r="H2129" t="s">
        <v>532</v>
      </c>
      <c r="I2129" t="s">
        <v>534</v>
      </c>
      <c r="J2129" t="s">
        <v>823</v>
      </c>
      <c r="K2129" t="s">
        <v>536</v>
      </c>
    </row>
    <row r="2130" spans="1:11" ht="12.75">
      <c r="A2130" s="45">
        <v>95352</v>
      </c>
      <c r="B2130" s="45" t="s">
        <v>1014</v>
      </c>
      <c r="C2130" s="45" t="s">
        <v>822</v>
      </c>
      <c r="D2130" s="45"/>
      <c r="E2130" s="45">
        <v>6180</v>
      </c>
      <c r="F2130">
        <v>3</v>
      </c>
      <c r="G2130" t="s">
        <v>1005</v>
      </c>
      <c r="H2130" t="s">
        <v>532</v>
      </c>
      <c r="I2130" t="s">
        <v>534</v>
      </c>
      <c r="J2130" t="s">
        <v>823</v>
      </c>
      <c r="K2130" t="s">
        <v>536</v>
      </c>
    </row>
    <row r="2131" spans="1:11" ht="12.75">
      <c r="A2131" s="45">
        <v>95353</v>
      </c>
      <c r="B2131" s="45" t="s">
        <v>1014</v>
      </c>
      <c r="C2131" s="45" t="s">
        <v>822</v>
      </c>
      <c r="D2131" s="45"/>
      <c r="E2131" s="45">
        <v>6180</v>
      </c>
      <c r="F2131">
        <v>3</v>
      </c>
      <c r="G2131" t="s">
        <v>1005</v>
      </c>
      <c r="H2131" t="s">
        <v>532</v>
      </c>
      <c r="I2131" t="s">
        <v>534</v>
      </c>
      <c r="J2131" t="s">
        <v>823</v>
      </c>
      <c r="K2131" t="s">
        <v>536</v>
      </c>
    </row>
    <row r="2132" spans="1:11" ht="12.75">
      <c r="A2132" s="45">
        <v>95354</v>
      </c>
      <c r="B2132" s="45" t="s">
        <v>1014</v>
      </c>
      <c r="C2132" s="45" t="s">
        <v>822</v>
      </c>
      <c r="D2132" s="45"/>
      <c r="E2132" s="45">
        <v>6180</v>
      </c>
      <c r="F2132">
        <v>3</v>
      </c>
      <c r="G2132" t="s">
        <v>1005</v>
      </c>
      <c r="H2132" t="s">
        <v>532</v>
      </c>
      <c r="I2132" t="s">
        <v>534</v>
      </c>
      <c r="J2132" t="s">
        <v>823</v>
      </c>
      <c r="K2132" t="s">
        <v>536</v>
      </c>
    </row>
    <row r="2133" spans="1:11" ht="12.75">
      <c r="A2133" s="45">
        <v>95355</v>
      </c>
      <c r="B2133" s="45" t="s">
        <v>1014</v>
      </c>
      <c r="C2133" s="45" t="s">
        <v>822</v>
      </c>
      <c r="D2133" s="45"/>
      <c r="E2133" s="45">
        <v>6180</v>
      </c>
      <c r="F2133">
        <v>3</v>
      </c>
      <c r="G2133" t="s">
        <v>1005</v>
      </c>
      <c r="H2133" t="s">
        <v>532</v>
      </c>
      <c r="I2133" t="s">
        <v>534</v>
      </c>
      <c r="J2133" t="s">
        <v>823</v>
      </c>
      <c r="K2133" t="s">
        <v>536</v>
      </c>
    </row>
    <row r="2134" spans="1:11" ht="12.75">
      <c r="A2134" s="45">
        <v>95356</v>
      </c>
      <c r="B2134" s="45" t="s">
        <v>1014</v>
      </c>
      <c r="C2134" s="45" t="s">
        <v>822</v>
      </c>
      <c r="D2134" s="45"/>
      <c r="E2134" s="45">
        <v>6180</v>
      </c>
      <c r="F2134">
        <v>3</v>
      </c>
      <c r="G2134" t="s">
        <v>1005</v>
      </c>
      <c r="H2134" t="s">
        <v>532</v>
      </c>
      <c r="I2134" t="s">
        <v>534</v>
      </c>
      <c r="J2134" t="s">
        <v>823</v>
      </c>
      <c r="K2134" t="s">
        <v>536</v>
      </c>
    </row>
    <row r="2135" spans="1:11" ht="12.75">
      <c r="A2135" s="45">
        <v>95357</v>
      </c>
      <c r="B2135" s="45" t="s">
        <v>1014</v>
      </c>
      <c r="C2135" s="45" t="s">
        <v>822</v>
      </c>
      <c r="D2135" s="45"/>
      <c r="E2135" s="45">
        <v>15210</v>
      </c>
      <c r="F2135">
        <v>3</v>
      </c>
      <c r="G2135" t="s">
        <v>1005</v>
      </c>
      <c r="H2135" t="s">
        <v>532</v>
      </c>
      <c r="I2135" t="s">
        <v>534</v>
      </c>
      <c r="J2135" t="s">
        <v>823</v>
      </c>
      <c r="K2135" t="s">
        <v>536</v>
      </c>
    </row>
    <row r="2136" spans="1:11" ht="12.75">
      <c r="A2136" s="45">
        <v>95358</v>
      </c>
      <c r="B2136" s="45" t="s">
        <v>1014</v>
      </c>
      <c r="C2136" s="45" t="s">
        <v>822</v>
      </c>
      <c r="D2136" s="45"/>
      <c r="E2136" s="45">
        <v>6180</v>
      </c>
      <c r="F2136">
        <v>3</v>
      </c>
      <c r="G2136" t="s">
        <v>1009</v>
      </c>
      <c r="H2136" t="s">
        <v>532</v>
      </c>
      <c r="I2136" t="s">
        <v>534</v>
      </c>
      <c r="J2136" t="s">
        <v>823</v>
      </c>
      <c r="K2136" t="s">
        <v>536</v>
      </c>
    </row>
    <row r="2137" spans="1:11" ht="12.75">
      <c r="A2137" s="45">
        <v>95360</v>
      </c>
      <c r="B2137" s="45" t="s">
        <v>1015</v>
      </c>
      <c r="C2137" s="45" t="s">
        <v>822</v>
      </c>
      <c r="D2137" s="45"/>
      <c r="E2137" s="45">
        <v>7856</v>
      </c>
      <c r="F2137">
        <v>3</v>
      </c>
      <c r="G2137" t="s">
        <v>532</v>
      </c>
      <c r="H2137" t="s">
        <v>532</v>
      </c>
      <c r="I2137" t="s">
        <v>534</v>
      </c>
      <c r="J2137" t="s">
        <v>823</v>
      </c>
      <c r="K2137" t="s">
        <v>536</v>
      </c>
    </row>
    <row r="2138" spans="1:11" ht="12.75">
      <c r="A2138" s="45">
        <v>95361</v>
      </c>
      <c r="B2138" s="45" t="s">
        <v>1016</v>
      </c>
      <c r="C2138" s="45" t="s">
        <v>822</v>
      </c>
      <c r="D2138" s="45"/>
      <c r="E2138" s="45">
        <v>9587</v>
      </c>
      <c r="F2138">
        <v>3</v>
      </c>
      <c r="G2138" t="s">
        <v>532</v>
      </c>
      <c r="H2138" t="s">
        <v>532</v>
      </c>
      <c r="I2138" t="s">
        <v>534</v>
      </c>
      <c r="J2138" t="s">
        <v>823</v>
      </c>
      <c r="K2138" t="s">
        <v>539</v>
      </c>
    </row>
    <row r="2139" spans="1:11" ht="12.75">
      <c r="A2139" s="45">
        <v>95363</v>
      </c>
      <c r="B2139" s="45" t="s">
        <v>1017</v>
      </c>
      <c r="C2139" s="45" t="s">
        <v>822</v>
      </c>
      <c r="D2139" s="45"/>
      <c r="E2139" s="45">
        <v>8320</v>
      </c>
      <c r="F2139">
        <v>3</v>
      </c>
      <c r="G2139" t="s">
        <v>532</v>
      </c>
      <c r="H2139" t="s">
        <v>532</v>
      </c>
      <c r="I2139" t="s">
        <v>534</v>
      </c>
      <c r="J2139" t="s">
        <v>823</v>
      </c>
      <c r="K2139" t="s">
        <v>536</v>
      </c>
    </row>
    <row r="2140" spans="1:11" ht="12.75">
      <c r="A2140" s="45">
        <v>95364</v>
      </c>
      <c r="B2140" s="45" t="s">
        <v>747</v>
      </c>
      <c r="C2140" s="45" t="s">
        <v>737</v>
      </c>
      <c r="D2140" s="45"/>
      <c r="E2140" s="45">
        <v>3605</v>
      </c>
      <c r="F2140">
        <v>1</v>
      </c>
      <c r="G2140" t="s">
        <v>532</v>
      </c>
      <c r="H2140" t="s">
        <v>533</v>
      </c>
      <c r="I2140" t="s">
        <v>534</v>
      </c>
      <c r="J2140" t="s">
        <v>738</v>
      </c>
      <c r="K2140" t="s">
        <v>536</v>
      </c>
    </row>
    <row r="2141" spans="1:11" ht="12.75">
      <c r="A2141" s="45">
        <v>95365</v>
      </c>
      <c r="B2141" s="45" t="s">
        <v>973</v>
      </c>
      <c r="C2141" s="45" t="s">
        <v>678</v>
      </c>
      <c r="D2141" s="45"/>
      <c r="E2141" s="45">
        <v>5842</v>
      </c>
      <c r="F2141">
        <v>3</v>
      </c>
      <c r="G2141" t="s">
        <v>532</v>
      </c>
      <c r="H2141" t="s">
        <v>532</v>
      </c>
      <c r="I2141" t="s">
        <v>534</v>
      </c>
      <c r="J2141" t="s">
        <v>679</v>
      </c>
      <c r="K2141" t="s">
        <v>536</v>
      </c>
    </row>
    <row r="2142" spans="1:11" ht="12.75">
      <c r="A2142" s="45">
        <v>95366</v>
      </c>
      <c r="B2142" s="45" t="s">
        <v>817</v>
      </c>
      <c r="C2142" s="45" t="s">
        <v>800</v>
      </c>
      <c r="D2142" s="45"/>
      <c r="E2142" s="45">
        <v>9048</v>
      </c>
      <c r="F2142">
        <v>2</v>
      </c>
      <c r="G2142" t="s">
        <v>532</v>
      </c>
      <c r="H2142" t="s">
        <v>532</v>
      </c>
      <c r="I2142" t="s">
        <v>534</v>
      </c>
      <c r="J2142" t="s">
        <v>801</v>
      </c>
      <c r="K2142" t="s">
        <v>536</v>
      </c>
    </row>
    <row r="2143" spans="1:11" ht="12.75">
      <c r="A2143" s="45">
        <v>95367</v>
      </c>
      <c r="B2143" s="45" t="s">
        <v>821</v>
      </c>
      <c r="C2143" s="45" t="s">
        <v>822</v>
      </c>
      <c r="D2143" s="45"/>
      <c r="E2143" s="45">
        <v>8253</v>
      </c>
      <c r="F2143">
        <v>2</v>
      </c>
      <c r="G2143" t="s">
        <v>532</v>
      </c>
      <c r="H2143" t="s">
        <v>532</v>
      </c>
      <c r="I2143" t="s">
        <v>534</v>
      </c>
      <c r="J2143" t="s">
        <v>823</v>
      </c>
      <c r="K2143" t="s">
        <v>536</v>
      </c>
    </row>
    <row r="2144" spans="1:11" ht="12.75">
      <c r="A2144" s="45">
        <v>95368</v>
      </c>
      <c r="B2144" s="45" t="s">
        <v>1018</v>
      </c>
      <c r="C2144" s="45" t="s">
        <v>822</v>
      </c>
      <c r="D2144" s="45"/>
      <c r="E2144" s="45">
        <v>6180</v>
      </c>
      <c r="F2144">
        <v>3</v>
      </c>
      <c r="G2144" t="s">
        <v>1009</v>
      </c>
      <c r="H2144" t="s">
        <v>532</v>
      </c>
      <c r="I2144" t="s">
        <v>534</v>
      </c>
      <c r="J2144" t="s">
        <v>823</v>
      </c>
      <c r="K2144" t="s">
        <v>536</v>
      </c>
    </row>
    <row r="2145" spans="1:11" ht="12.75">
      <c r="A2145" s="45">
        <v>95369</v>
      </c>
      <c r="B2145" s="45" t="s">
        <v>677</v>
      </c>
      <c r="C2145" s="45" t="s">
        <v>678</v>
      </c>
      <c r="D2145" s="45"/>
      <c r="E2145" s="45">
        <v>10054</v>
      </c>
      <c r="F2145">
        <v>1</v>
      </c>
      <c r="G2145" t="s">
        <v>532</v>
      </c>
      <c r="H2145" t="s">
        <v>533</v>
      </c>
      <c r="I2145" t="s">
        <v>534</v>
      </c>
      <c r="J2145" t="s">
        <v>679</v>
      </c>
      <c r="K2145" t="s">
        <v>536</v>
      </c>
    </row>
    <row r="2146" spans="1:11" ht="12.75">
      <c r="A2146" s="45">
        <v>95370</v>
      </c>
      <c r="B2146" s="45" t="s">
        <v>748</v>
      </c>
      <c r="C2146" s="45" t="s">
        <v>737</v>
      </c>
      <c r="D2146" s="45"/>
      <c r="E2146" s="45">
        <v>8178</v>
      </c>
      <c r="F2146">
        <v>1</v>
      </c>
      <c r="G2146" t="s">
        <v>532</v>
      </c>
      <c r="H2146" t="s">
        <v>533</v>
      </c>
      <c r="I2146" t="s">
        <v>534</v>
      </c>
      <c r="J2146" t="s">
        <v>738</v>
      </c>
      <c r="K2146" t="s">
        <v>536</v>
      </c>
    </row>
    <row r="2147" spans="1:11" ht="12.75">
      <c r="A2147" s="45">
        <v>95372</v>
      </c>
      <c r="B2147" s="45" t="s">
        <v>749</v>
      </c>
      <c r="C2147" s="45" t="s">
        <v>737</v>
      </c>
      <c r="D2147" s="45"/>
      <c r="E2147" s="45">
        <v>8745</v>
      </c>
      <c r="F2147">
        <v>1</v>
      </c>
      <c r="G2147" t="s">
        <v>532</v>
      </c>
      <c r="H2147" t="s">
        <v>533</v>
      </c>
      <c r="I2147" t="s">
        <v>534</v>
      </c>
      <c r="J2147" t="s">
        <v>738</v>
      </c>
      <c r="K2147" t="s">
        <v>536</v>
      </c>
    </row>
    <row r="2148" spans="1:11" ht="12.75">
      <c r="A2148" s="45">
        <v>95373</v>
      </c>
      <c r="B2148" s="45" t="s">
        <v>750</v>
      </c>
      <c r="C2148" s="45" t="s">
        <v>737</v>
      </c>
      <c r="D2148" s="45"/>
      <c r="E2148" s="45">
        <v>6180</v>
      </c>
      <c r="F2148">
        <v>1</v>
      </c>
      <c r="G2148" t="s">
        <v>532</v>
      </c>
      <c r="H2148" t="s">
        <v>533</v>
      </c>
      <c r="I2148" t="s">
        <v>534</v>
      </c>
      <c r="J2148" t="s">
        <v>738</v>
      </c>
      <c r="K2148" t="s">
        <v>539</v>
      </c>
    </row>
    <row r="2149" spans="1:11" ht="12.75">
      <c r="A2149" s="45">
        <v>95374</v>
      </c>
      <c r="B2149" s="45" t="s">
        <v>974</v>
      </c>
      <c r="C2149" s="45" t="s">
        <v>678</v>
      </c>
      <c r="D2149" s="45"/>
      <c r="E2149" s="45">
        <v>11322</v>
      </c>
      <c r="F2149">
        <v>3</v>
      </c>
      <c r="G2149" t="s">
        <v>532</v>
      </c>
      <c r="H2149" t="s">
        <v>533</v>
      </c>
      <c r="I2149" t="s">
        <v>534</v>
      </c>
      <c r="J2149" t="s">
        <v>679</v>
      </c>
      <c r="K2149" t="s">
        <v>536</v>
      </c>
    </row>
    <row r="2150" spans="1:11" ht="12.75">
      <c r="A2150" s="45">
        <v>95375</v>
      </c>
      <c r="B2150" s="45" t="s">
        <v>751</v>
      </c>
      <c r="C2150" s="45" t="s">
        <v>737</v>
      </c>
      <c r="D2150" s="45"/>
      <c r="E2150" s="45">
        <v>3755</v>
      </c>
      <c r="F2150">
        <v>1</v>
      </c>
      <c r="G2150" t="s">
        <v>532</v>
      </c>
      <c r="H2150" t="s">
        <v>533</v>
      </c>
      <c r="I2150" t="s">
        <v>534</v>
      </c>
      <c r="J2150" t="s">
        <v>738</v>
      </c>
      <c r="K2150" t="s">
        <v>539</v>
      </c>
    </row>
    <row r="2151" spans="1:11" ht="12.75">
      <c r="A2151" s="45">
        <v>95376</v>
      </c>
      <c r="B2151" s="45" t="s">
        <v>818</v>
      </c>
      <c r="C2151" s="45" t="s">
        <v>800</v>
      </c>
      <c r="D2151" s="45"/>
      <c r="E2151" s="45">
        <v>8821</v>
      </c>
      <c r="F2151">
        <v>2</v>
      </c>
      <c r="G2151" t="s">
        <v>532</v>
      </c>
      <c r="H2151" t="s">
        <v>532</v>
      </c>
      <c r="I2151" t="s">
        <v>534</v>
      </c>
      <c r="J2151" t="s">
        <v>801</v>
      </c>
      <c r="K2151" t="s">
        <v>536</v>
      </c>
    </row>
    <row r="2152" spans="1:11" ht="12.75">
      <c r="A2152" s="45">
        <v>95378</v>
      </c>
      <c r="B2152" s="45" t="s">
        <v>818</v>
      </c>
      <c r="C2152" s="45" t="s">
        <v>800</v>
      </c>
      <c r="D2152" s="45"/>
      <c r="E2152" s="45">
        <v>6180</v>
      </c>
      <c r="F2152">
        <v>2</v>
      </c>
      <c r="G2152" t="s">
        <v>532</v>
      </c>
      <c r="H2152" t="s">
        <v>532</v>
      </c>
      <c r="I2152" t="s">
        <v>534</v>
      </c>
      <c r="J2152" t="s">
        <v>801</v>
      </c>
      <c r="K2152" t="s">
        <v>536</v>
      </c>
    </row>
    <row r="2153" spans="1:11" ht="12.75">
      <c r="A2153" s="45">
        <v>95379</v>
      </c>
      <c r="B2153" s="45" t="s">
        <v>737</v>
      </c>
      <c r="C2153" s="45" t="s">
        <v>737</v>
      </c>
      <c r="D2153" s="45"/>
      <c r="E2153" s="45">
        <v>7356</v>
      </c>
      <c r="F2153">
        <v>1</v>
      </c>
      <c r="G2153" t="s">
        <v>532</v>
      </c>
      <c r="H2153" t="s">
        <v>533</v>
      </c>
      <c r="I2153" t="s">
        <v>534</v>
      </c>
      <c r="J2153" t="s">
        <v>738</v>
      </c>
      <c r="K2153" t="s">
        <v>536</v>
      </c>
    </row>
    <row r="2154" spans="1:11" ht="12.75">
      <c r="A2154" s="45">
        <v>95380</v>
      </c>
      <c r="B2154" s="45" t="s">
        <v>1019</v>
      </c>
      <c r="C2154" s="45" t="s">
        <v>822</v>
      </c>
      <c r="D2154" s="45"/>
      <c r="E2154" s="45">
        <v>6180</v>
      </c>
      <c r="F2154">
        <v>3</v>
      </c>
      <c r="G2154" t="s">
        <v>1005</v>
      </c>
      <c r="H2154" t="s">
        <v>532</v>
      </c>
      <c r="I2154" t="s">
        <v>534</v>
      </c>
      <c r="J2154" t="s">
        <v>823</v>
      </c>
      <c r="K2154" t="s">
        <v>536</v>
      </c>
    </row>
    <row r="2155" spans="1:11" ht="12.75">
      <c r="A2155" s="45">
        <v>95381</v>
      </c>
      <c r="B2155" s="45" t="s">
        <v>1019</v>
      </c>
      <c r="C2155" s="45" t="s">
        <v>822</v>
      </c>
      <c r="D2155" s="45"/>
      <c r="E2155" s="45">
        <v>6180</v>
      </c>
      <c r="F2155">
        <v>3</v>
      </c>
      <c r="G2155" t="s">
        <v>1005</v>
      </c>
      <c r="H2155" t="s">
        <v>532</v>
      </c>
      <c r="I2155" t="s">
        <v>534</v>
      </c>
      <c r="J2155" t="s">
        <v>823</v>
      </c>
      <c r="K2155" t="s">
        <v>536</v>
      </c>
    </row>
    <row r="2156" spans="1:11" ht="12.75">
      <c r="A2156" s="45">
        <v>95382</v>
      </c>
      <c r="B2156" s="45" t="s">
        <v>1019</v>
      </c>
      <c r="C2156" s="45" t="s">
        <v>822</v>
      </c>
      <c r="D2156" s="45"/>
      <c r="E2156" s="45">
        <v>6180</v>
      </c>
      <c r="F2156">
        <v>3</v>
      </c>
      <c r="G2156" t="s">
        <v>1005</v>
      </c>
      <c r="H2156" t="s">
        <v>532</v>
      </c>
      <c r="I2156" t="s">
        <v>534</v>
      </c>
      <c r="J2156" t="s">
        <v>823</v>
      </c>
      <c r="K2156" t="s">
        <v>536</v>
      </c>
    </row>
    <row r="2157" spans="1:11" ht="12.75">
      <c r="A2157" s="45">
        <v>95383</v>
      </c>
      <c r="B2157" s="45" t="s">
        <v>752</v>
      </c>
      <c r="C2157" s="45" t="s">
        <v>737</v>
      </c>
      <c r="D2157" s="45"/>
      <c r="E2157" s="45">
        <v>6019</v>
      </c>
      <c r="F2157">
        <v>1</v>
      </c>
      <c r="G2157" t="s">
        <v>532</v>
      </c>
      <c r="H2157" t="s">
        <v>533</v>
      </c>
      <c r="I2157" t="s">
        <v>534</v>
      </c>
      <c r="J2157" t="s">
        <v>738</v>
      </c>
      <c r="K2157" t="s">
        <v>536</v>
      </c>
    </row>
    <row r="2158" spans="1:11" ht="12.75">
      <c r="A2158" s="45">
        <v>95385</v>
      </c>
      <c r="B2158" s="45" t="s">
        <v>819</v>
      </c>
      <c r="C2158" s="45" t="s">
        <v>800</v>
      </c>
      <c r="D2158" s="45"/>
      <c r="E2158" s="45">
        <v>9814</v>
      </c>
      <c r="F2158">
        <v>2</v>
      </c>
      <c r="G2158" t="s">
        <v>532</v>
      </c>
      <c r="H2158" t="s">
        <v>532</v>
      </c>
      <c r="I2158" t="s">
        <v>534</v>
      </c>
      <c r="J2158" t="s">
        <v>801</v>
      </c>
      <c r="K2158" t="s">
        <v>536</v>
      </c>
    </row>
    <row r="2159" spans="1:11" ht="12.75">
      <c r="A2159" s="45">
        <v>95386</v>
      </c>
      <c r="B2159" s="45" t="s">
        <v>1020</v>
      </c>
      <c r="C2159" s="45" t="s">
        <v>822</v>
      </c>
      <c r="D2159" s="45"/>
      <c r="E2159" s="45">
        <v>6180</v>
      </c>
      <c r="F2159">
        <v>3</v>
      </c>
      <c r="G2159" t="s">
        <v>1009</v>
      </c>
      <c r="H2159" t="s">
        <v>532</v>
      </c>
      <c r="I2159" t="s">
        <v>534</v>
      </c>
      <c r="J2159" t="s">
        <v>823</v>
      </c>
      <c r="K2159" t="s">
        <v>536</v>
      </c>
    </row>
    <row r="2160" spans="1:11" ht="12.75">
      <c r="A2160" s="45">
        <v>95387</v>
      </c>
      <c r="B2160" s="45" t="s">
        <v>1021</v>
      </c>
      <c r="C2160" s="45" t="s">
        <v>822</v>
      </c>
      <c r="D2160" s="45"/>
      <c r="E2160" s="45">
        <v>6688</v>
      </c>
      <c r="F2160">
        <v>3</v>
      </c>
      <c r="G2160" t="s">
        <v>532</v>
      </c>
      <c r="H2160" t="s">
        <v>532</v>
      </c>
      <c r="I2160" t="s">
        <v>534</v>
      </c>
      <c r="J2160" t="s">
        <v>823</v>
      </c>
      <c r="K2160" t="s">
        <v>536</v>
      </c>
    </row>
    <row r="2161" spans="1:11" ht="12.75">
      <c r="A2161" s="45">
        <v>95388</v>
      </c>
      <c r="B2161" s="45" t="s">
        <v>975</v>
      </c>
      <c r="C2161" s="45" t="s">
        <v>678</v>
      </c>
      <c r="D2161" s="45"/>
      <c r="E2161" s="45">
        <v>8081</v>
      </c>
      <c r="F2161">
        <v>3</v>
      </c>
      <c r="G2161" t="s">
        <v>532</v>
      </c>
      <c r="H2161" t="s">
        <v>532</v>
      </c>
      <c r="I2161" t="s">
        <v>534</v>
      </c>
      <c r="J2161" t="s">
        <v>679</v>
      </c>
      <c r="K2161" t="s">
        <v>536</v>
      </c>
    </row>
    <row r="2162" spans="1:11" ht="12.75">
      <c r="A2162" s="45">
        <v>95389</v>
      </c>
      <c r="B2162" s="45" t="s">
        <v>646</v>
      </c>
      <c r="C2162" s="45" t="s">
        <v>639</v>
      </c>
      <c r="D2162" s="45"/>
      <c r="E2162" s="45">
        <v>5764</v>
      </c>
      <c r="F2162">
        <v>1</v>
      </c>
      <c r="G2162" t="s">
        <v>532</v>
      </c>
      <c r="H2162" t="s">
        <v>533</v>
      </c>
      <c r="I2162" t="s">
        <v>534</v>
      </c>
      <c r="J2162" t="s">
        <v>640</v>
      </c>
      <c r="K2162" t="s">
        <v>539</v>
      </c>
    </row>
    <row r="2163" spans="1:11" ht="12.75">
      <c r="A2163" s="45">
        <v>95390</v>
      </c>
      <c r="B2163" s="45" t="s">
        <v>821</v>
      </c>
      <c r="C2163" s="45" t="s">
        <v>822</v>
      </c>
      <c r="D2163" s="45"/>
      <c r="E2163" s="45">
        <v>6180</v>
      </c>
      <c r="F2163">
        <v>3</v>
      </c>
      <c r="G2163" t="s">
        <v>532</v>
      </c>
      <c r="H2163" t="s">
        <v>532</v>
      </c>
      <c r="I2163" t="s">
        <v>534</v>
      </c>
      <c r="J2163" t="s">
        <v>823</v>
      </c>
      <c r="K2163" t="s">
        <v>536</v>
      </c>
    </row>
    <row r="2164" spans="1:11" ht="12.75">
      <c r="A2164" s="45">
        <v>95397</v>
      </c>
      <c r="B2164" s="45" t="s">
        <v>1014</v>
      </c>
      <c r="C2164" s="45" t="s">
        <v>822</v>
      </c>
      <c r="D2164" s="45"/>
      <c r="E2164" s="45">
        <v>6180</v>
      </c>
      <c r="F2164">
        <v>3</v>
      </c>
      <c r="G2164" t="s">
        <v>532</v>
      </c>
      <c r="H2164" t="s">
        <v>532</v>
      </c>
      <c r="I2164" t="s">
        <v>534</v>
      </c>
      <c r="J2164" t="s">
        <v>823</v>
      </c>
      <c r="K2164" t="s">
        <v>536</v>
      </c>
    </row>
    <row r="2165" spans="1:11" ht="12.75">
      <c r="A2165" s="45">
        <v>95401</v>
      </c>
      <c r="B2165" s="45" t="s">
        <v>1228</v>
      </c>
      <c r="C2165" s="45" t="s">
        <v>1220</v>
      </c>
      <c r="D2165" s="45"/>
      <c r="E2165" s="45">
        <v>6001</v>
      </c>
      <c r="F2165">
        <v>4</v>
      </c>
      <c r="G2165" t="s">
        <v>532</v>
      </c>
      <c r="H2165" t="s">
        <v>532</v>
      </c>
      <c r="I2165" t="s">
        <v>582</v>
      </c>
      <c r="J2165" t="s">
        <v>1221</v>
      </c>
      <c r="K2165" t="s">
        <v>564</v>
      </c>
    </row>
    <row r="2166" spans="1:11" ht="12.75">
      <c r="A2166" s="45">
        <v>95402</v>
      </c>
      <c r="B2166" s="45" t="s">
        <v>1228</v>
      </c>
      <c r="C2166" s="45" t="s">
        <v>1220</v>
      </c>
      <c r="D2166" s="45"/>
      <c r="E2166" s="45">
        <v>6180</v>
      </c>
      <c r="F2166">
        <v>4</v>
      </c>
      <c r="G2166" t="s">
        <v>532</v>
      </c>
      <c r="H2166" t="s">
        <v>532</v>
      </c>
      <c r="I2166" t="s">
        <v>582</v>
      </c>
      <c r="J2166" t="s">
        <v>1221</v>
      </c>
      <c r="K2166" t="s">
        <v>536</v>
      </c>
    </row>
    <row r="2167" spans="1:11" ht="12.75">
      <c r="A2167" s="45">
        <v>95403</v>
      </c>
      <c r="B2167" s="45" t="s">
        <v>1228</v>
      </c>
      <c r="C2167" s="45" t="s">
        <v>1220</v>
      </c>
      <c r="D2167" s="45"/>
      <c r="E2167" s="45">
        <v>6486</v>
      </c>
      <c r="F2167">
        <v>4</v>
      </c>
      <c r="G2167" t="s">
        <v>532</v>
      </c>
      <c r="H2167" t="s">
        <v>532</v>
      </c>
      <c r="I2167" t="s">
        <v>582</v>
      </c>
      <c r="J2167" t="s">
        <v>1221</v>
      </c>
      <c r="K2167" t="s">
        <v>539</v>
      </c>
    </row>
    <row r="2168" spans="1:11" ht="12.75">
      <c r="A2168" s="45">
        <v>95404</v>
      </c>
      <c r="B2168" s="45" t="s">
        <v>1228</v>
      </c>
      <c r="C2168" s="45" t="s">
        <v>1220</v>
      </c>
      <c r="D2168" s="45"/>
      <c r="E2168" s="45">
        <v>6511</v>
      </c>
      <c r="F2168">
        <v>4</v>
      </c>
      <c r="G2168" t="s">
        <v>532</v>
      </c>
      <c r="H2168" t="s">
        <v>532</v>
      </c>
      <c r="I2168" t="s">
        <v>582</v>
      </c>
      <c r="J2168" t="s">
        <v>1221</v>
      </c>
      <c r="K2168" t="s">
        <v>564</v>
      </c>
    </row>
    <row r="2169" spans="1:11" ht="12.75">
      <c r="A2169" s="45">
        <v>95405</v>
      </c>
      <c r="B2169" s="45" t="s">
        <v>1228</v>
      </c>
      <c r="C2169" s="45" t="s">
        <v>1220</v>
      </c>
      <c r="D2169" s="45"/>
      <c r="E2169" s="45">
        <v>5893</v>
      </c>
      <c r="F2169">
        <v>4</v>
      </c>
      <c r="G2169" t="s">
        <v>532</v>
      </c>
      <c r="H2169" t="s">
        <v>532</v>
      </c>
      <c r="I2169" t="s">
        <v>582</v>
      </c>
      <c r="J2169" t="s">
        <v>1221</v>
      </c>
      <c r="K2169" t="s">
        <v>536</v>
      </c>
    </row>
    <row r="2170" spans="1:11" ht="12.75">
      <c r="A2170" s="45">
        <v>95406</v>
      </c>
      <c r="B2170" s="45" t="s">
        <v>1228</v>
      </c>
      <c r="C2170" s="45" t="s">
        <v>1220</v>
      </c>
      <c r="D2170" s="45"/>
      <c r="E2170" s="45">
        <v>6180</v>
      </c>
      <c r="F2170">
        <v>4</v>
      </c>
      <c r="G2170" t="s">
        <v>532</v>
      </c>
      <c r="H2170" t="s">
        <v>532</v>
      </c>
      <c r="I2170" t="s">
        <v>582</v>
      </c>
      <c r="J2170" t="s">
        <v>1221</v>
      </c>
      <c r="K2170" t="s">
        <v>536</v>
      </c>
    </row>
    <row r="2171" spans="1:11" ht="12.75">
      <c r="A2171" s="45">
        <v>95407</v>
      </c>
      <c r="B2171" s="45" t="s">
        <v>1228</v>
      </c>
      <c r="C2171" s="45" t="s">
        <v>1220</v>
      </c>
      <c r="D2171" s="45"/>
      <c r="E2171" s="45">
        <v>6496</v>
      </c>
      <c r="F2171">
        <v>4</v>
      </c>
      <c r="G2171" t="s">
        <v>532</v>
      </c>
      <c r="H2171" t="s">
        <v>532</v>
      </c>
      <c r="I2171" t="s">
        <v>582</v>
      </c>
      <c r="J2171" t="s">
        <v>1221</v>
      </c>
      <c r="K2171" t="s">
        <v>564</v>
      </c>
    </row>
    <row r="2172" spans="1:11" ht="12.75">
      <c r="A2172" s="45">
        <v>95408</v>
      </c>
      <c r="B2172" s="45" t="s">
        <v>1228</v>
      </c>
      <c r="C2172" s="45" t="s">
        <v>1220</v>
      </c>
      <c r="D2172" s="45"/>
      <c r="E2172" s="45">
        <v>6180</v>
      </c>
      <c r="F2172">
        <v>4</v>
      </c>
      <c r="G2172" t="s">
        <v>532</v>
      </c>
      <c r="H2172" t="s">
        <v>532</v>
      </c>
      <c r="I2172" t="s">
        <v>582</v>
      </c>
      <c r="J2172" t="s">
        <v>1221</v>
      </c>
      <c r="K2172" t="s">
        <v>536</v>
      </c>
    </row>
    <row r="2173" spans="1:11" ht="12.75">
      <c r="A2173" s="45">
        <v>95409</v>
      </c>
      <c r="B2173" s="45" t="s">
        <v>1228</v>
      </c>
      <c r="C2173" s="45" t="s">
        <v>1220</v>
      </c>
      <c r="D2173" s="45"/>
      <c r="E2173" s="45">
        <v>6332</v>
      </c>
      <c r="F2173">
        <v>4</v>
      </c>
      <c r="G2173" t="s">
        <v>532</v>
      </c>
      <c r="H2173" t="s">
        <v>532</v>
      </c>
      <c r="I2173" t="s">
        <v>582</v>
      </c>
      <c r="J2173" t="s">
        <v>1221</v>
      </c>
      <c r="K2173" t="s">
        <v>536</v>
      </c>
    </row>
    <row r="2174" spans="1:11" ht="12.75">
      <c r="A2174" s="45">
        <v>95410</v>
      </c>
      <c r="B2174" s="45" t="s">
        <v>647</v>
      </c>
      <c r="C2174" s="45" t="s">
        <v>648</v>
      </c>
      <c r="D2174" s="45"/>
      <c r="E2174" s="45">
        <v>7531</v>
      </c>
      <c r="F2174">
        <v>1</v>
      </c>
      <c r="G2174" t="s">
        <v>532</v>
      </c>
      <c r="H2174" t="s">
        <v>533</v>
      </c>
      <c r="I2174" t="s">
        <v>582</v>
      </c>
      <c r="J2174" t="s">
        <v>649</v>
      </c>
      <c r="K2174" t="s">
        <v>536</v>
      </c>
    </row>
    <row r="2175" spans="1:11" ht="12.75">
      <c r="A2175" s="45">
        <v>95412</v>
      </c>
      <c r="B2175" s="45" t="s">
        <v>1229</v>
      </c>
      <c r="C2175" s="45" t="s">
        <v>1220</v>
      </c>
      <c r="D2175" s="45"/>
      <c r="E2175" s="45">
        <v>7689</v>
      </c>
      <c r="F2175">
        <v>4</v>
      </c>
      <c r="G2175" t="s">
        <v>532</v>
      </c>
      <c r="H2175" t="s">
        <v>533</v>
      </c>
      <c r="I2175" t="s">
        <v>582</v>
      </c>
      <c r="J2175" t="s">
        <v>1221</v>
      </c>
      <c r="K2175" t="s">
        <v>536</v>
      </c>
    </row>
    <row r="2176" spans="1:11" ht="12.75">
      <c r="A2176" s="45">
        <v>95415</v>
      </c>
      <c r="B2176" s="45" t="s">
        <v>650</v>
      </c>
      <c r="C2176" s="45" t="s">
        <v>648</v>
      </c>
      <c r="D2176" s="45"/>
      <c r="E2176" s="45">
        <v>6873</v>
      </c>
      <c r="F2176">
        <v>1</v>
      </c>
      <c r="G2176" t="s">
        <v>532</v>
      </c>
      <c r="H2176" t="s">
        <v>533</v>
      </c>
      <c r="I2176" t="s">
        <v>582</v>
      </c>
      <c r="J2176" t="s">
        <v>649</v>
      </c>
      <c r="K2176" t="s">
        <v>536</v>
      </c>
    </row>
    <row r="2177" spans="1:11" ht="12.75">
      <c r="A2177" s="45">
        <v>95416</v>
      </c>
      <c r="B2177" s="45" t="s">
        <v>1230</v>
      </c>
      <c r="C2177" s="45" t="s">
        <v>1220</v>
      </c>
      <c r="D2177" s="45"/>
      <c r="E2177" s="45">
        <v>6180</v>
      </c>
      <c r="F2177">
        <v>4</v>
      </c>
      <c r="G2177" t="s">
        <v>532</v>
      </c>
      <c r="H2177" t="s">
        <v>532</v>
      </c>
      <c r="I2177" t="s">
        <v>582</v>
      </c>
      <c r="J2177" t="s">
        <v>1221</v>
      </c>
      <c r="K2177" t="s">
        <v>564</v>
      </c>
    </row>
    <row r="2178" spans="1:11" ht="12.75">
      <c r="A2178" s="45">
        <v>95417</v>
      </c>
      <c r="B2178" s="45" t="s">
        <v>651</v>
      </c>
      <c r="C2178" s="45" t="s">
        <v>648</v>
      </c>
      <c r="D2178" s="45"/>
      <c r="E2178" s="45">
        <v>7184</v>
      </c>
      <c r="F2178">
        <v>1</v>
      </c>
      <c r="G2178" t="s">
        <v>532</v>
      </c>
      <c r="H2178" t="s">
        <v>533</v>
      </c>
      <c r="I2178" t="s">
        <v>582</v>
      </c>
      <c r="J2178" t="s">
        <v>649</v>
      </c>
      <c r="K2178" t="s">
        <v>536</v>
      </c>
    </row>
    <row r="2179" spans="1:11" ht="12.75">
      <c r="A2179" s="45">
        <v>95418</v>
      </c>
      <c r="B2179" s="45" t="s">
        <v>652</v>
      </c>
      <c r="C2179" s="45" t="s">
        <v>648</v>
      </c>
      <c r="D2179" s="45"/>
      <c r="E2179" s="45">
        <v>6180</v>
      </c>
      <c r="F2179">
        <v>1</v>
      </c>
      <c r="G2179" t="s">
        <v>532</v>
      </c>
      <c r="H2179" t="s">
        <v>532</v>
      </c>
      <c r="I2179" t="s">
        <v>582</v>
      </c>
      <c r="J2179" t="s">
        <v>649</v>
      </c>
      <c r="K2179" t="s">
        <v>536</v>
      </c>
    </row>
    <row r="2180" spans="1:11" ht="12.75">
      <c r="A2180" s="45">
        <v>95419</v>
      </c>
      <c r="B2180" s="45" t="s">
        <v>1231</v>
      </c>
      <c r="C2180" s="45" t="s">
        <v>1220</v>
      </c>
      <c r="D2180" s="45"/>
      <c r="E2180" s="45">
        <v>5543</v>
      </c>
      <c r="F2180">
        <v>4</v>
      </c>
      <c r="G2180" t="s">
        <v>532</v>
      </c>
      <c r="H2180" t="s">
        <v>533</v>
      </c>
      <c r="I2180" t="s">
        <v>582</v>
      </c>
      <c r="J2180" t="s">
        <v>1221</v>
      </c>
      <c r="K2180" t="s">
        <v>536</v>
      </c>
    </row>
    <row r="2181" spans="1:11" ht="12.75">
      <c r="A2181" s="45">
        <v>95420</v>
      </c>
      <c r="B2181" s="45" t="s">
        <v>653</v>
      </c>
      <c r="C2181" s="45" t="s">
        <v>648</v>
      </c>
      <c r="D2181" s="45"/>
      <c r="E2181" s="45">
        <v>7657</v>
      </c>
      <c r="F2181">
        <v>1</v>
      </c>
      <c r="G2181" t="s">
        <v>532</v>
      </c>
      <c r="H2181" t="s">
        <v>533</v>
      </c>
      <c r="I2181" t="s">
        <v>582</v>
      </c>
      <c r="J2181" t="s">
        <v>649</v>
      </c>
      <c r="K2181" t="s">
        <v>536</v>
      </c>
    </row>
    <row r="2182" spans="1:11" ht="12.75">
      <c r="A2182" s="45">
        <v>95421</v>
      </c>
      <c r="B2182" s="45" t="s">
        <v>1232</v>
      </c>
      <c r="C2182" s="45" t="s">
        <v>1220</v>
      </c>
      <c r="D2182" s="45"/>
      <c r="E2182" s="45">
        <v>5190</v>
      </c>
      <c r="F2182">
        <v>4</v>
      </c>
      <c r="G2182" t="s">
        <v>532</v>
      </c>
      <c r="H2182" t="s">
        <v>533</v>
      </c>
      <c r="I2182" t="s">
        <v>582</v>
      </c>
      <c r="J2182" t="s">
        <v>1221</v>
      </c>
      <c r="K2182" t="s">
        <v>536</v>
      </c>
    </row>
    <row r="2183" spans="1:11" ht="12.75">
      <c r="A2183" s="45">
        <v>95422</v>
      </c>
      <c r="B2183" s="45" t="s">
        <v>618</v>
      </c>
      <c r="C2183" s="45" t="s">
        <v>619</v>
      </c>
      <c r="D2183" s="45">
        <v>2</v>
      </c>
      <c r="E2183" s="45">
        <v>6990</v>
      </c>
      <c r="F2183">
        <v>1</v>
      </c>
      <c r="G2183" t="s">
        <v>532</v>
      </c>
      <c r="H2183" t="s">
        <v>533</v>
      </c>
      <c r="I2183" t="s">
        <v>582</v>
      </c>
      <c r="J2183" t="s">
        <v>620</v>
      </c>
      <c r="K2183" t="s">
        <v>536</v>
      </c>
    </row>
    <row r="2184" spans="1:11" ht="12.75">
      <c r="A2184" s="45">
        <v>95423</v>
      </c>
      <c r="B2184" s="45" t="s">
        <v>621</v>
      </c>
      <c r="C2184" s="45" t="s">
        <v>619</v>
      </c>
      <c r="D2184" s="45">
        <v>2</v>
      </c>
      <c r="E2184" s="45">
        <v>6862</v>
      </c>
      <c r="F2184">
        <v>1</v>
      </c>
      <c r="G2184" t="s">
        <v>532</v>
      </c>
      <c r="H2184" t="s">
        <v>533</v>
      </c>
      <c r="I2184" t="s">
        <v>582</v>
      </c>
      <c r="J2184" t="s">
        <v>620</v>
      </c>
      <c r="K2184" t="s">
        <v>564</v>
      </c>
    </row>
    <row r="2185" spans="1:11" ht="12.75">
      <c r="A2185" s="45">
        <v>95424</v>
      </c>
      <c r="B2185" s="45" t="s">
        <v>622</v>
      </c>
      <c r="C2185" s="45" t="s">
        <v>619</v>
      </c>
      <c r="D2185" s="45">
        <v>2</v>
      </c>
      <c r="E2185" s="45">
        <v>6199</v>
      </c>
      <c r="F2185">
        <v>1</v>
      </c>
      <c r="G2185" t="s">
        <v>532</v>
      </c>
      <c r="H2185" t="s">
        <v>533</v>
      </c>
      <c r="I2185" t="s">
        <v>582</v>
      </c>
      <c r="J2185" t="s">
        <v>620</v>
      </c>
      <c r="K2185" t="s">
        <v>536</v>
      </c>
    </row>
    <row r="2186" spans="1:11" ht="12.75">
      <c r="A2186" s="45">
        <v>95425</v>
      </c>
      <c r="B2186" s="45" t="s">
        <v>1233</v>
      </c>
      <c r="C2186" s="45" t="s">
        <v>1220</v>
      </c>
      <c r="D2186" s="45"/>
      <c r="E2186" s="45">
        <v>7049</v>
      </c>
      <c r="F2186">
        <v>4</v>
      </c>
      <c r="G2186" t="s">
        <v>532</v>
      </c>
      <c r="H2186" t="s">
        <v>532</v>
      </c>
      <c r="I2186" t="s">
        <v>582</v>
      </c>
      <c r="J2186" t="s">
        <v>1221</v>
      </c>
      <c r="K2186" t="s">
        <v>564</v>
      </c>
    </row>
    <row r="2187" spans="1:11" ht="12.75">
      <c r="A2187" s="45">
        <v>95426</v>
      </c>
      <c r="B2187" s="45" t="s">
        <v>623</v>
      </c>
      <c r="C2187" s="45" t="s">
        <v>619</v>
      </c>
      <c r="D2187" s="45">
        <v>2</v>
      </c>
      <c r="E2187" s="45">
        <v>6440</v>
      </c>
      <c r="F2187">
        <v>1</v>
      </c>
      <c r="G2187" t="s">
        <v>532</v>
      </c>
      <c r="H2187" t="s">
        <v>533</v>
      </c>
      <c r="I2187" t="s">
        <v>582</v>
      </c>
      <c r="J2187" t="s">
        <v>620</v>
      </c>
      <c r="K2187" t="s">
        <v>536</v>
      </c>
    </row>
    <row r="2188" spans="1:11" ht="12.75">
      <c r="A2188" s="45">
        <v>95427</v>
      </c>
      <c r="B2188" s="45" t="s">
        <v>654</v>
      </c>
      <c r="C2188" s="45" t="s">
        <v>648</v>
      </c>
      <c r="D2188" s="45"/>
      <c r="E2188" s="45">
        <v>6586</v>
      </c>
      <c r="F2188">
        <v>1</v>
      </c>
      <c r="G2188" t="s">
        <v>532</v>
      </c>
      <c r="H2188" t="s">
        <v>533</v>
      </c>
      <c r="I2188" t="s">
        <v>582</v>
      </c>
      <c r="J2188" t="s">
        <v>649</v>
      </c>
      <c r="K2188" t="s">
        <v>536</v>
      </c>
    </row>
    <row r="2189" spans="1:11" ht="12.75">
      <c r="A2189" s="45">
        <v>95428</v>
      </c>
      <c r="B2189" s="45" t="s">
        <v>655</v>
      </c>
      <c r="C2189" s="45" t="s">
        <v>648</v>
      </c>
      <c r="D2189" s="45"/>
      <c r="E2189" s="45">
        <v>7882</v>
      </c>
      <c r="F2189">
        <v>1</v>
      </c>
      <c r="G2189" t="s">
        <v>532</v>
      </c>
      <c r="H2189" t="s">
        <v>533</v>
      </c>
      <c r="I2189" t="s">
        <v>582</v>
      </c>
      <c r="J2189" t="s">
        <v>649</v>
      </c>
      <c r="K2189" t="s">
        <v>536</v>
      </c>
    </row>
    <row r="2190" spans="1:11" ht="12.75">
      <c r="A2190" s="45">
        <v>95429</v>
      </c>
      <c r="B2190" s="45" t="s">
        <v>656</v>
      </c>
      <c r="C2190" s="45" t="s">
        <v>648</v>
      </c>
      <c r="D2190" s="45"/>
      <c r="E2190" s="45">
        <v>5669</v>
      </c>
      <c r="F2190">
        <v>1</v>
      </c>
      <c r="G2190" t="s">
        <v>532</v>
      </c>
      <c r="H2190" t="s">
        <v>533</v>
      </c>
      <c r="I2190" t="s">
        <v>582</v>
      </c>
      <c r="J2190" t="s">
        <v>649</v>
      </c>
      <c r="K2190" t="s">
        <v>536</v>
      </c>
    </row>
    <row r="2191" spans="1:11" ht="12.75">
      <c r="A2191" s="45">
        <v>95430</v>
      </c>
      <c r="B2191" s="45" t="s">
        <v>1234</v>
      </c>
      <c r="C2191" s="45" t="s">
        <v>1220</v>
      </c>
      <c r="D2191" s="45"/>
      <c r="E2191" s="45">
        <v>5377</v>
      </c>
      <c r="F2191">
        <v>4</v>
      </c>
      <c r="G2191" t="s">
        <v>532</v>
      </c>
      <c r="H2191" t="s">
        <v>533</v>
      </c>
      <c r="I2191" t="s">
        <v>582</v>
      </c>
      <c r="J2191" t="s">
        <v>1221</v>
      </c>
      <c r="K2191" t="s">
        <v>536</v>
      </c>
    </row>
    <row r="2192" spans="1:11" ht="12.75">
      <c r="A2192" s="45">
        <v>95431</v>
      </c>
      <c r="B2192" s="45" t="s">
        <v>1235</v>
      </c>
      <c r="C2192" s="45" t="s">
        <v>1220</v>
      </c>
      <c r="D2192" s="45"/>
      <c r="E2192" s="45">
        <v>6180</v>
      </c>
      <c r="F2192">
        <v>4</v>
      </c>
      <c r="G2192" t="s">
        <v>532</v>
      </c>
      <c r="H2192" t="s">
        <v>532</v>
      </c>
      <c r="I2192" t="s">
        <v>582</v>
      </c>
      <c r="J2192" t="s">
        <v>1221</v>
      </c>
      <c r="K2192" t="s">
        <v>536</v>
      </c>
    </row>
    <row r="2193" spans="1:11" ht="12.75">
      <c r="A2193" s="45">
        <v>95432</v>
      </c>
      <c r="B2193" s="45" t="s">
        <v>657</v>
      </c>
      <c r="C2193" s="45" t="s">
        <v>648</v>
      </c>
      <c r="D2193" s="45"/>
      <c r="E2193" s="45">
        <v>7284</v>
      </c>
      <c r="F2193">
        <v>1</v>
      </c>
      <c r="G2193" t="s">
        <v>532</v>
      </c>
      <c r="H2193" t="s">
        <v>533</v>
      </c>
      <c r="I2193" t="s">
        <v>582</v>
      </c>
      <c r="J2193" t="s">
        <v>649</v>
      </c>
      <c r="K2193" t="s">
        <v>536</v>
      </c>
    </row>
    <row r="2194" spans="1:11" ht="12.75">
      <c r="A2194" s="45">
        <v>95433</v>
      </c>
      <c r="B2194" s="45" t="s">
        <v>1236</v>
      </c>
      <c r="C2194" s="45" t="s">
        <v>1220</v>
      </c>
      <c r="D2194" s="45"/>
      <c r="E2194" s="45">
        <v>6180</v>
      </c>
      <c r="F2194">
        <v>4</v>
      </c>
      <c r="G2194" t="s">
        <v>532</v>
      </c>
      <c r="H2194" t="s">
        <v>532</v>
      </c>
      <c r="I2194" t="s">
        <v>582</v>
      </c>
      <c r="J2194" t="s">
        <v>1221</v>
      </c>
      <c r="K2194" t="s">
        <v>536</v>
      </c>
    </row>
    <row r="2195" spans="1:11" ht="12.75">
      <c r="A2195" s="45">
        <v>95435</v>
      </c>
      <c r="B2195" s="45" t="s">
        <v>624</v>
      </c>
      <c r="C2195" s="45" t="s">
        <v>619</v>
      </c>
      <c r="D2195" s="45">
        <v>2</v>
      </c>
      <c r="E2195" s="45">
        <v>9239</v>
      </c>
      <c r="F2195">
        <v>1</v>
      </c>
      <c r="G2195" t="s">
        <v>532</v>
      </c>
      <c r="H2195" t="s">
        <v>532</v>
      </c>
      <c r="I2195" t="s">
        <v>582</v>
      </c>
      <c r="J2195" t="s">
        <v>620</v>
      </c>
      <c r="K2195" t="s">
        <v>536</v>
      </c>
    </row>
    <row r="2196" spans="1:11" ht="12.75">
      <c r="A2196" s="45">
        <v>95436</v>
      </c>
      <c r="B2196" s="45" t="s">
        <v>1237</v>
      </c>
      <c r="C2196" s="45" t="s">
        <v>1220</v>
      </c>
      <c r="D2196" s="45"/>
      <c r="E2196" s="45">
        <v>6647</v>
      </c>
      <c r="F2196">
        <v>4</v>
      </c>
      <c r="G2196" t="s">
        <v>532</v>
      </c>
      <c r="H2196" t="s">
        <v>532</v>
      </c>
      <c r="I2196" t="s">
        <v>582</v>
      </c>
      <c r="J2196" t="s">
        <v>1221</v>
      </c>
      <c r="K2196" t="s">
        <v>564</v>
      </c>
    </row>
    <row r="2197" spans="1:11" ht="12.75">
      <c r="A2197" s="45">
        <v>95437</v>
      </c>
      <c r="B2197" s="45" t="s">
        <v>658</v>
      </c>
      <c r="C2197" s="45" t="s">
        <v>648</v>
      </c>
      <c r="D2197" s="45"/>
      <c r="E2197" s="45">
        <v>7064</v>
      </c>
      <c r="F2197">
        <v>1</v>
      </c>
      <c r="G2197" t="s">
        <v>532</v>
      </c>
      <c r="H2197" t="s">
        <v>533</v>
      </c>
      <c r="I2197" t="s">
        <v>582</v>
      </c>
      <c r="J2197" t="s">
        <v>649</v>
      </c>
      <c r="K2197" t="s">
        <v>536</v>
      </c>
    </row>
    <row r="2198" spans="1:11" ht="12.75">
      <c r="A2198" s="45">
        <v>95439</v>
      </c>
      <c r="B2198" s="45" t="s">
        <v>1238</v>
      </c>
      <c r="C2198" s="45" t="s">
        <v>1220</v>
      </c>
      <c r="D2198" s="45"/>
      <c r="E2198" s="45">
        <v>7547</v>
      </c>
      <c r="F2198">
        <v>4</v>
      </c>
      <c r="G2198" t="s">
        <v>532</v>
      </c>
      <c r="H2198" t="s">
        <v>532</v>
      </c>
      <c r="I2198" t="s">
        <v>582</v>
      </c>
      <c r="J2198" t="s">
        <v>1221</v>
      </c>
      <c r="K2198" t="s">
        <v>536</v>
      </c>
    </row>
    <row r="2199" spans="1:11" ht="12.75">
      <c r="A2199" s="45">
        <v>95441</v>
      </c>
      <c r="B2199" s="45" t="s">
        <v>1239</v>
      </c>
      <c r="C2199" s="45" t="s">
        <v>1220</v>
      </c>
      <c r="D2199" s="45"/>
      <c r="E2199" s="45">
        <v>8433</v>
      </c>
      <c r="F2199">
        <v>4</v>
      </c>
      <c r="G2199" t="s">
        <v>532</v>
      </c>
      <c r="H2199" t="s">
        <v>532</v>
      </c>
      <c r="I2199" t="s">
        <v>582</v>
      </c>
      <c r="J2199" t="s">
        <v>1221</v>
      </c>
      <c r="K2199" t="s">
        <v>564</v>
      </c>
    </row>
    <row r="2200" spans="1:11" ht="12.75">
      <c r="A2200" s="45">
        <v>95442</v>
      </c>
      <c r="B2200" s="45" t="s">
        <v>1240</v>
      </c>
      <c r="C2200" s="45" t="s">
        <v>1220</v>
      </c>
      <c r="D2200" s="45"/>
      <c r="E2200" s="45">
        <v>7809</v>
      </c>
      <c r="F2200">
        <v>4</v>
      </c>
      <c r="G2200" t="s">
        <v>532</v>
      </c>
      <c r="H2200" t="s">
        <v>532</v>
      </c>
      <c r="I2200" t="s">
        <v>582</v>
      </c>
      <c r="J2200" t="s">
        <v>1221</v>
      </c>
      <c r="K2200" t="s">
        <v>536</v>
      </c>
    </row>
    <row r="2201" spans="1:11" ht="12.75">
      <c r="A2201" s="45">
        <v>95443</v>
      </c>
      <c r="B2201" s="45" t="s">
        <v>625</v>
      </c>
      <c r="C2201" s="45" t="s">
        <v>619</v>
      </c>
      <c r="D2201" s="45">
        <v>2</v>
      </c>
      <c r="E2201" s="45">
        <v>7100</v>
      </c>
      <c r="F2201">
        <v>1</v>
      </c>
      <c r="G2201" t="s">
        <v>532</v>
      </c>
      <c r="H2201" t="s">
        <v>533</v>
      </c>
      <c r="I2201" t="s">
        <v>582</v>
      </c>
      <c r="J2201" t="s">
        <v>620</v>
      </c>
      <c r="K2201" t="s">
        <v>536</v>
      </c>
    </row>
    <row r="2202" spans="1:11" ht="12.75">
      <c r="A2202" s="45">
        <v>95444</v>
      </c>
      <c r="B2202" s="45" t="s">
        <v>1241</v>
      </c>
      <c r="C2202" s="45" t="s">
        <v>1220</v>
      </c>
      <c r="D2202" s="45"/>
      <c r="E2202" s="45">
        <v>5407</v>
      </c>
      <c r="F2202">
        <v>4</v>
      </c>
      <c r="G2202" t="s">
        <v>532</v>
      </c>
      <c r="H2202" t="s">
        <v>532</v>
      </c>
      <c r="I2202" t="s">
        <v>582</v>
      </c>
      <c r="J2202" t="s">
        <v>1221</v>
      </c>
      <c r="K2202" t="s">
        <v>536</v>
      </c>
    </row>
    <row r="2203" spans="1:11" ht="12.75">
      <c r="A2203" s="45">
        <v>95445</v>
      </c>
      <c r="B2203" s="45" t="s">
        <v>659</v>
      </c>
      <c r="C2203" s="45" t="s">
        <v>648</v>
      </c>
      <c r="D2203" s="45"/>
      <c r="E2203" s="45">
        <v>6232</v>
      </c>
      <c r="F2203">
        <v>1</v>
      </c>
      <c r="G2203" t="s">
        <v>532</v>
      </c>
      <c r="H2203" t="s">
        <v>533</v>
      </c>
      <c r="I2203" t="s">
        <v>582</v>
      </c>
      <c r="J2203" t="s">
        <v>649</v>
      </c>
      <c r="K2203" t="s">
        <v>564</v>
      </c>
    </row>
    <row r="2204" spans="1:11" ht="12.75">
      <c r="A2204" s="45">
        <v>95446</v>
      </c>
      <c r="B2204" s="45" t="s">
        <v>1242</v>
      </c>
      <c r="C2204" s="45" t="s">
        <v>1220</v>
      </c>
      <c r="D2204" s="45"/>
      <c r="E2204" s="45">
        <v>5778</v>
      </c>
      <c r="F2204">
        <v>4</v>
      </c>
      <c r="G2204" t="s">
        <v>532</v>
      </c>
      <c r="H2204" t="s">
        <v>533</v>
      </c>
      <c r="I2204" t="s">
        <v>582</v>
      </c>
      <c r="J2204" t="s">
        <v>1221</v>
      </c>
      <c r="K2204" t="s">
        <v>564</v>
      </c>
    </row>
    <row r="2205" spans="1:11" ht="12.75">
      <c r="A2205" s="45">
        <v>95448</v>
      </c>
      <c r="B2205" s="45" t="s">
        <v>1243</v>
      </c>
      <c r="C2205" s="45" t="s">
        <v>1220</v>
      </c>
      <c r="D2205" s="45"/>
      <c r="E2205" s="45">
        <v>8654</v>
      </c>
      <c r="F2205">
        <v>4</v>
      </c>
      <c r="G2205" t="s">
        <v>1244</v>
      </c>
      <c r="H2205" t="s">
        <v>532</v>
      </c>
      <c r="I2205" t="s">
        <v>582</v>
      </c>
      <c r="J2205" t="s">
        <v>1221</v>
      </c>
      <c r="K2205" t="s">
        <v>564</v>
      </c>
    </row>
    <row r="2206" spans="1:11" ht="12.75">
      <c r="A2206" s="45">
        <v>95449</v>
      </c>
      <c r="B2206" s="45" t="s">
        <v>660</v>
      </c>
      <c r="C2206" s="45" t="s">
        <v>648</v>
      </c>
      <c r="D2206" s="45"/>
      <c r="E2206" s="45">
        <v>7442</v>
      </c>
      <c r="F2206">
        <v>1</v>
      </c>
      <c r="G2206" t="s">
        <v>532</v>
      </c>
      <c r="H2206" t="s">
        <v>532</v>
      </c>
      <c r="I2206" t="s">
        <v>582</v>
      </c>
      <c r="J2206" t="s">
        <v>649</v>
      </c>
      <c r="K2206" t="s">
        <v>536</v>
      </c>
    </row>
    <row r="2207" spans="1:11" ht="12.75">
      <c r="A2207" s="45">
        <v>95450</v>
      </c>
      <c r="B2207" s="45" t="s">
        <v>1245</v>
      </c>
      <c r="C2207" s="45" t="s">
        <v>1220</v>
      </c>
      <c r="D2207" s="45"/>
      <c r="E2207" s="45">
        <v>5783</v>
      </c>
      <c r="F2207">
        <v>4</v>
      </c>
      <c r="G2207" t="s">
        <v>532</v>
      </c>
      <c r="H2207" t="s">
        <v>533</v>
      </c>
      <c r="I2207" t="s">
        <v>582</v>
      </c>
      <c r="J2207" t="s">
        <v>1221</v>
      </c>
      <c r="K2207" t="s">
        <v>564</v>
      </c>
    </row>
    <row r="2208" spans="1:11" ht="12.75">
      <c r="A2208" s="45">
        <v>95451</v>
      </c>
      <c r="B2208" s="45" t="s">
        <v>626</v>
      </c>
      <c r="C2208" s="45" t="s">
        <v>619</v>
      </c>
      <c r="D2208" s="45">
        <v>2</v>
      </c>
      <c r="E2208" s="45">
        <v>8356</v>
      </c>
      <c r="F2208">
        <v>1</v>
      </c>
      <c r="G2208" t="s">
        <v>532</v>
      </c>
      <c r="H2208" t="s">
        <v>533</v>
      </c>
      <c r="I2208" t="s">
        <v>582</v>
      </c>
      <c r="J2208" t="s">
        <v>620</v>
      </c>
      <c r="K2208" t="s">
        <v>564</v>
      </c>
    </row>
    <row r="2209" spans="1:11" ht="12.75">
      <c r="A2209" s="45">
        <v>95452</v>
      </c>
      <c r="B2209" s="45" t="s">
        <v>1246</v>
      </c>
      <c r="C2209" s="45" t="s">
        <v>1220</v>
      </c>
      <c r="D2209" s="45"/>
      <c r="E2209" s="45">
        <v>8385</v>
      </c>
      <c r="F2209">
        <v>4</v>
      </c>
      <c r="G2209" t="s">
        <v>532</v>
      </c>
      <c r="H2209" t="s">
        <v>532</v>
      </c>
      <c r="I2209" t="s">
        <v>582</v>
      </c>
      <c r="J2209" t="s">
        <v>1221</v>
      </c>
      <c r="K2209" t="s">
        <v>536</v>
      </c>
    </row>
    <row r="2210" spans="1:11" ht="12.75">
      <c r="A2210" s="45">
        <v>95453</v>
      </c>
      <c r="B2210" s="45" t="s">
        <v>627</v>
      </c>
      <c r="C2210" s="45" t="s">
        <v>619</v>
      </c>
      <c r="D2210" s="45">
        <v>2</v>
      </c>
      <c r="E2210" s="45">
        <v>8520</v>
      </c>
      <c r="F2210">
        <v>1</v>
      </c>
      <c r="G2210" t="s">
        <v>532</v>
      </c>
      <c r="H2210" t="s">
        <v>533</v>
      </c>
      <c r="I2210" t="s">
        <v>582</v>
      </c>
      <c r="J2210" t="s">
        <v>620</v>
      </c>
      <c r="K2210" t="s">
        <v>536</v>
      </c>
    </row>
    <row r="2211" spans="1:11" ht="12.75">
      <c r="A2211" s="45">
        <v>95454</v>
      </c>
      <c r="B2211" s="45" t="s">
        <v>661</v>
      </c>
      <c r="C2211" s="45" t="s">
        <v>648</v>
      </c>
      <c r="D2211" s="45"/>
      <c r="E2211" s="45">
        <v>8376</v>
      </c>
      <c r="F2211">
        <v>1</v>
      </c>
      <c r="G2211" t="s">
        <v>532</v>
      </c>
      <c r="H2211" t="s">
        <v>533</v>
      </c>
      <c r="I2211" t="s">
        <v>582</v>
      </c>
      <c r="J2211" t="s">
        <v>649</v>
      </c>
      <c r="K2211" t="s">
        <v>536</v>
      </c>
    </row>
    <row r="2212" spans="1:11" ht="12.75">
      <c r="A2212" s="45">
        <v>95456</v>
      </c>
      <c r="B2212" s="45" t="s">
        <v>662</v>
      </c>
      <c r="C2212" s="45" t="s">
        <v>648</v>
      </c>
      <c r="D2212" s="45"/>
      <c r="E2212" s="45">
        <v>10090</v>
      </c>
      <c r="F2212">
        <v>1</v>
      </c>
      <c r="G2212" t="s">
        <v>532</v>
      </c>
      <c r="H2212" t="s">
        <v>533</v>
      </c>
      <c r="I2212" t="s">
        <v>582</v>
      </c>
      <c r="J2212" t="s">
        <v>649</v>
      </c>
      <c r="K2212" t="s">
        <v>536</v>
      </c>
    </row>
    <row r="2213" spans="1:11" ht="12.75">
      <c r="A2213" s="45">
        <v>95457</v>
      </c>
      <c r="B2213" s="45" t="s">
        <v>628</v>
      </c>
      <c r="C2213" s="45" t="s">
        <v>619</v>
      </c>
      <c r="D2213" s="45">
        <v>2</v>
      </c>
      <c r="E2213" s="45">
        <v>8088</v>
      </c>
      <c r="F2213">
        <v>1</v>
      </c>
      <c r="G2213" t="s">
        <v>532</v>
      </c>
      <c r="H2213" t="s">
        <v>533</v>
      </c>
      <c r="I2213" t="s">
        <v>582</v>
      </c>
      <c r="J2213" t="s">
        <v>620</v>
      </c>
      <c r="K2213" t="s">
        <v>536</v>
      </c>
    </row>
    <row r="2214" spans="1:11" ht="12.75">
      <c r="A2214" s="45">
        <v>95458</v>
      </c>
      <c r="B2214" s="45" t="s">
        <v>629</v>
      </c>
      <c r="C2214" s="45" t="s">
        <v>619</v>
      </c>
      <c r="D2214" s="45">
        <v>2</v>
      </c>
      <c r="E2214" s="45">
        <v>7252</v>
      </c>
      <c r="F2214">
        <v>1</v>
      </c>
      <c r="G2214" t="s">
        <v>532</v>
      </c>
      <c r="H2214" t="s">
        <v>533</v>
      </c>
      <c r="I2214" t="s">
        <v>582</v>
      </c>
      <c r="J2214" t="s">
        <v>620</v>
      </c>
      <c r="K2214" t="s">
        <v>536</v>
      </c>
    </row>
    <row r="2215" spans="1:11" ht="12.75">
      <c r="A2215" s="45">
        <v>95459</v>
      </c>
      <c r="B2215" s="45" t="s">
        <v>663</v>
      </c>
      <c r="C2215" s="45" t="s">
        <v>648</v>
      </c>
      <c r="D2215" s="45"/>
      <c r="E2215" s="45">
        <v>6241</v>
      </c>
      <c r="F2215">
        <v>1</v>
      </c>
      <c r="G2215" t="s">
        <v>532</v>
      </c>
      <c r="H2215" t="s">
        <v>533</v>
      </c>
      <c r="I2215" t="s">
        <v>582</v>
      </c>
      <c r="J2215" t="s">
        <v>649</v>
      </c>
      <c r="K2215" t="s">
        <v>536</v>
      </c>
    </row>
    <row r="2216" spans="1:11" ht="12.75">
      <c r="A2216" s="45">
        <v>95460</v>
      </c>
      <c r="B2216" s="45" t="s">
        <v>648</v>
      </c>
      <c r="C2216" s="45" t="s">
        <v>648</v>
      </c>
      <c r="D2216" s="45"/>
      <c r="E2216" s="45">
        <v>7522</v>
      </c>
      <c r="F2216">
        <v>1</v>
      </c>
      <c r="G2216" t="s">
        <v>532</v>
      </c>
      <c r="H2216" t="s">
        <v>533</v>
      </c>
      <c r="I2216" t="s">
        <v>582</v>
      </c>
      <c r="J2216" t="s">
        <v>649</v>
      </c>
      <c r="K2216" t="s">
        <v>536</v>
      </c>
    </row>
    <row r="2217" spans="1:11" ht="12.75">
      <c r="A2217" s="45">
        <v>95461</v>
      </c>
      <c r="B2217" s="45" t="s">
        <v>630</v>
      </c>
      <c r="C2217" s="45" t="s">
        <v>619</v>
      </c>
      <c r="D2217" s="45">
        <v>2</v>
      </c>
      <c r="E2217" s="45">
        <v>8827</v>
      </c>
      <c r="F2217">
        <v>1</v>
      </c>
      <c r="G2217" t="s">
        <v>532</v>
      </c>
      <c r="H2217" t="s">
        <v>533</v>
      </c>
      <c r="I2217" t="s">
        <v>582</v>
      </c>
      <c r="J2217" t="s">
        <v>620</v>
      </c>
      <c r="K2217" t="s">
        <v>564</v>
      </c>
    </row>
    <row r="2218" spans="1:11" ht="12.75">
      <c r="A2218" s="45">
        <v>95462</v>
      </c>
      <c r="B2218" s="45" t="s">
        <v>1247</v>
      </c>
      <c r="C2218" s="45" t="s">
        <v>1220</v>
      </c>
      <c r="D2218" s="45"/>
      <c r="E2218" s="45">
        <v>5625</v>
      </c>
      <c r="F2218">
        <v>4</v>
      </c>
      <c r="G2218" t="s">
        <v>532</v>
      </c>
      <c r="H2218" t="s">
        <v>533</v>
      </c>
      <c r="I2218" t="s">
        <v>582</v>
      </c>
      <c r="J2218" t="s">
        <v>1221</v>
      </c>
      <c r="K2218" t="s">
        <v>536</v>
      </c>
    </row>
    <row r="2219" spans="1:11" ht="12.75">
      <c r="A2219" s="45">
        <v>95463</v>
      </c>
      <c r="B2219" s="45" t="s">
        <v>664</v>
      </c>
      <c r="C2219" s="45" t="s">
        <v>648</v>
      </c>
      <c r="D2219" s="45"/>
      <c r="E2219" s="45">
        <v>5837</v>
      </c>
      <c r="F2219">
        <v>1</v>
      </c>
      <c r="G2219" t="s">
        <v>532</v>
      </c>
      <c r="H2219" t="s">
        <v>533</v>
      </c>
      <c r="I2219" t="s">
        <v>582</v>
      </c>
      <c r="J2219" t="s">
        <v>649</v>
      </c>
      <c r="K2219" t="s">
        <v>536</v>
      </c>
    </row>
    <row r="2220" spans="1:11" ht="12.75">
      <c r="A2220" s="45">
        <v>95464</v>
      </c>
      <c r="B2220" s="45" t="s">
        <v>631</v>
      </c>
      <c r="C2220" s="45" t="s">
        <v>619</v>
      </c>
      <c r="D2220" s="45">
        <v>2</v>
      </c>
      <c r="E2220" s="45">
        <v>7008</v>
      </c>
      <c r="F2220">
        <v>1</v>
      </c>
      <c r="G2220" t="s">
        <v>532</v>
      </c>
      <c r="H2220" t="s">
        <v>533</v>
      </c>
      <c r="I2220" t="s">
        <v>582</v>
      </c>
      <c r="J2220" t="s">
        <v>620</v>
      </c>
      <c r="K2220" t="s">
        <v>536</v>
      </c>
    </row>
    <row r="2221" spans="1:11" ht="12.75">
      <c r="A2221" s="45">
        <v>95465</v>
      </c>
      <c r="B2221" s="45" t="s">
        <v>1248</v>
      </c>
      <c r="C2221" s="45" t="s">
        <v>1220</v>
      </c>
      <c r="D2221" s="45"/>
      <c r="E2221" s="45">
        <v>8636</v>
      </c>
      <c r="F2221">
        <v>4</v>
      </c>
      <c r="G2221" t="s">
        <v>532</v>
      </c>
      <c r="H2221" t="s">
        <v>533</v>
      </c>
      <c r="I2221" t="s">
        <v>582</v>
      </c>
      <c r="J2221" t="s">
        <v>1221</v>
      </c>
      <c r="K2221" t="s">
        <v>536</v>
      </c>
    </row>
    <row r="2222" spans="1:11" ht="12.75">
      <c r="A2222" s="45">
        <v>95466</v>
      </c>
      <c r="B2222" s="45" t="s">
        <v>665</v>
      </c>
      <c r="C2222" s="45" t="s">
        <v>648</v>
      </c>
      <c r="D2222" s="45"/>
      <c r="E2222" s="45">
        <v>7029</v>
      </c>
      <c r="F2222">
        <v>1</v>
      </c>
      <c r="G2222" t="s">
        <v>532</v>
      </c>
      <c r="H2222" t="s">
        <v>533</v>
      </c>
      <c r="I2222" t="s">
        <v>582</v>
      </c>
      <c r="J2222" t="s">
        <v>649</v>
      </c>
      <c r="K2222" t="s">
        <v>536</v>
      </c>
    </row>
    <row r="2223" spans="1:11" ht="12.75">
      <c r="A2223" s="45">
        <v>95468</v>
      </c>
      <c r="B2223" s="45" t="s">
        <v>666</v>
      </c>
      <c r="C2223" s="45" t="s">
        <v>648</v>
      </c>
      <c r="D2223" s="45"/>
      <c r="E2223" s="45">
        <v>6384</v>
      </c>
      <c r="F2223">
        <v>1</v>
      </c>
      <c r="G2223" t="s">
        <v>532</v>
      </c>
      <c r="H2223" t="s">
        <v>533</v>
      </c>
      <c r="I2223" t="s">
        <v>582</v>
      </c>
      <c r="J2223" t="s">
        <v>649</v>
      </c>
      <c r="K2223" t="s">
        <v>536</v>
      </c>
    </row>
    <row r="2224" spans="1:11" ht="12.75">
      <c r="A2224" s="45">
        <v>95469</v>
      </c>
      <c r="B2224" s="45" t="s">
        <v>667</v>
      </c>
      <c r="C2224" s="45" t="s">
        <v>648</v>
      </c>
      <c r="D2224" s="45"/>
      <c r="E2224" s="45">
        <v>8625</v>
      </c>
      <c r="F2224">
        <v>1</v>
      </c>
      <c r="G2224" t="s">
        <v>532</v>
      </c>
      <c r="H2224" t="s">
        <v>533</v>
      </c>
      <c r="I2224" t="s">
        <v>582</v>
      </c>
      <c r="J2224" t="s">
        <v>649</v>
      </c>
      <c r="K2224" t="s">
        <v>536</v>
      </c>
    </row>
    <row r="2225" spans="1:11" ht="12.75">
      <c r="A2225" s="45">
        <v>95470</v>
      </c>
      <c r="B2225" s="45" t="s">
        <v>668</v>
      </c>
      <c r="C2225" s="45" t="s">
        <v>648</v>
      </c>
      <c r="D2225" s="45"/>
      <c r="E2225" s="45">
        <v>8802</v>
      </c>
      <c r="F2225">
        <v>1</v>
      </c>
      <c r="G2225" t="s">
        <v>532</v>
      </c>
      <c r="H2225" t="s">
        <v>532</v>
      </c>
      <c r="I2225" t="s">
        <v>582</v>
      </c>
      <c r="J2225" t="s">
        <v>649</v>
      </c>
      <c r="K2225" t="s">
        <v>536</v>
      </c>
    </row>
    <row r="2226" spans="1:11" ht="12.75">
      <c r="A2226" s="45">
        <v>95471</v>
      </c>
      <c r="B2226" s="45" t="s">
        <v>1249</v>
      </c>
      <c r="C2226" s="45" t="s">
        <v>1220</v>
      </c>
      <c r="D2226" s="45"/>
      <c r="E2226" s="45">
        <v>4827</v>
      </c>
      <c r="F2226">
        <v>4</v>
      </c>
      <c r="G2226" t="s">
        <v>532</v>
      </c>
      <c r="H2226" t="s">
        <v>533</v>
      </c>
      <c r="I2226" t="s">
        <v>582</v>
      </c>
      <c r="J2226" t="s">
        <v>1221</v>
      </c>
      <c r="K2226" t="s">
        <v>536</v>
      </c>
    </row>
    <row r="2227" spans="1:11" ht="12.75">
      <c r="A2227" s="45">
        <v>95472</v>
      </c>
      <c r="B2227" s="45" t="s">
        <v>1250</v>
      </c>
      <c r="C2227" s="45" t="s">
        <v>1220</v>
      </c>
      <c r="D2227" s="45"/>
      <c r="E2227" s="45">
        <v>7119</v>
      </c>
      <c r="F2227">
        <v>4</v>
      </c>
      <c r="G2227" t="s">
        <v>532</v>
      </c>
      <c r="H2227" t="s">
        <v>533</v>
      </c>
      <c r="I2227" t="s">
        <v>582</v>
      </c>
      <c r="J2227" t="s">
        <v>1221</v>
      </c>
      <c r="K2227" t="s">
        <v>536</v>
      </c>
    </row>
    <row r="2228" spans="1:11" ht="12.75">
      <c r="A2228" s="45">
        <v>95473</v>
      </c>
      <c r="B2228" s="45" t="s">
        <v>1250</v>
      </c>
      <c r="C2228" s="45" t="s">
        <v>1220</v>
      </c>
      <c r="D2228" s="45"/>
      <c r="E2228" s="45">
        <v>6180</v>
      </c>
      <c r="F2228">
        <v>4</v>
      </c>
      <c r="G2228" t="s">
        <v>532</v>
      </c>
      <c r="H2228" t="s">
        <v>532</v>
      </c>
      <c r="I2228" t="s">
        <v>582</v>
      </c>
      <c r="J2228" t="s">
        <v>1221</v>
      </c>
      <c r="K2228" t="s">
        <v>536</v>
      </c>
    </row>
    <row r="2229" spans="1:11" ht="12.75">
      <c r="A2229" s="45">
        <v>95476</v>
      </c>
      <c r="B2229" s="45" t="s">
        <v>1220</v>
      </c>
      <c r="C2229" s="45" t="s">
        <v>1220</v>
      </c>
      <c r="D2229" s="45"/>
      <c r="E2229" s="45">
        <v>6744</v>
      </c>
      <c r="F2229">
        <v>4</v>
      </c>
      <c r="G2229" t="s">
        <v>532</v>
      </c>
      <c r="H2229" t="s">
        <v>532</v>
      </c>
      <c r="I2229" t="s">
        <v>582</v>
      </c>
      <c r="J2229" t="s">
        <v>1221</v>
      </c>
      <c r="K2229" t="s">
        <v>564</v>
      </c>
    </row>
    <row r="2230" spans="1:11" ht="12.75">
      <c r="A2230" s="45">
        <v>95480</v>
      </c>
      <c r="B2230" s="45" t="s">
        <v>1251</v>
      </c>
      <c r="C2230" s="45" t="s">
        <v>1220</v>
      </c>
      <c r="D2230" s="45"/>
      <c r="E2230" s="45">
        <v>9152</v>
      </c>
      <c r="F2230">
        <v>4</v>
      </c>
      <c r="G2230" t="s">
        <v>532</v>
      </c>
      <c r="H2230" t="s">
        <v>533</v>
      </c>
      <c r="I2230" t="s">
        <v>582</v>
      </c>
      <c r="J2230" t="s">
        <v>1221</v>
      </c>
      <c r="K2230" t="s">
        <v>536</v>
      </c>
    </row>
    <row r="2231" spans="1:11" ht="12.75">
      <c r="A2231" s="45">
        <v>95481</v>
      </c>
      <c r="B2231" s="45" t="s">
        <v>669</v>
      </c>
      <c r="C2231" s="45" t="s">
        <v>648</v>
      </c>
      <c r="D2231" s="45"/>
      <c r="E2231" s="45">
        <v>6180</v>
      </c>
      <c r="F2231">
        <v>1</v>
      </c>
      <c r="G2231" t="s">
        <v>532</v>
      </c>
      <c r="H2231" t="s">
        <v>532</v>
      </c>
      <c r="I2231" t="s">
        <v>582</v>
      </c>
      <c r="J2231" t="s">
        <v>649</v>
      </c>
      <c r="K2231" t="s">
        <v>536</v>
      </c>
    </row>
    <row r="2232" spans="1:11" ht="12.75">
      <c r="A2232" s="45">
        <v>95482</v>
      </c>
      <c r="B2232" s="45" t="s">
        <v>670</v>
      </c>
      <c r="C2232" s="45" t="s">
        <v>648</v>
      </c>
      <c r="D2232" s="45"/>
      <c r="E2232" s="45">
        <v>8606</v>
      </c>
      <c r="F2232">
        <v>1</v>
      </c>
      <c r="G2232" t="s">
        <v>671</v>
      </c>
      <c r="H2232" t="s">
        <v>533</v>
      </c>
      <c r="I2232" t="s">
        <v>582</v>
      </c>
      <c r="J2232" t="s">
        <v>649</v>
      </c>
      <c r="K2232" t="s">
        <v>564</v>
      </c>
    </row>
    <row r="2233" spans="1:11" ht="12.75">
      <c r="A2233" s="45">
        <v>95485</v>
      </c>
      <c r="B2233" s="45" t="s">
        <v>632</v>
      </c>
      <c r="C2233" s="45" t="s">
        <v>619</v>
      </c>
      <c r="D2233" s="45">
        <v>2</v>
      </c>
      <c r="E2233" s="45">
        <v>8043</v>
      </c>
      <c r="F2233">
        <v>1</v>
      </c>
      <c r="G2233" t="s">
        <v>532</v>
      </c>
      <c r="H2233" t="s">
        <v>533</v>
      </c>
      <c r="I2233" t="s">
        <v>582</v>
      </c>
      <c r="J2233" t="s">
        <v>620</v>
      </c>
      <c r="K2233" t="s">
        <v>536</v>
      </c>
    </row>
    <row r="2234" spans="1:11" ht="12.75">
      <c r="A2234" s="45">
        <v>95486</v>
      </c>
      <c r="B2234" s="45" t="s">
        <v>1252</v>
      </c>
      <c r="C2234" s="45" t="s">
        <v>1220</v>
      </c>
      <c r="D2234" s="45"/>
      <c r="E2234" s="45">
        <v>4415</v>
      </c>
      <c r="F2234">
        <v>4</v>
      </c>
      <c r="G2234" t="s">
        <v>532</v>
      </c>
      <c r="H2234" t="s">
        <v>533</v>
      </c>
      <c r="I2234" t="s">
        <v>582</v>
      </c>
      <c r="J2234" t="s">
        <v>1221</v>
      </c>
      <c r="K2234" t="s">
        <v>564</v>
      </c>
    </row>
    <row r="2235" spans="1:11" ht="12.75">
      <c r="A2235" s="45">
        <v>95487</v>
      </c>
      <c r="B2235" s="45" t="s">
        <v>1253</v>
      </c>
      <c r="C2235" s="45" t="s">
        <v>1220</v>
      </c>
      <c r="D2235" s="45"/>
      <c r="E2235" s="45">
        <v>6180</v>
      </c>
      <c r="F2235">
        <v>4</v>
      </c>
      <c r="G2235" t="s">
        <v>532</v>
      </c>
      <c r="H2235" t="s">
        <v>532</v>
      </c>
      <c r="I2235" t="s">
        <v>582</v>
      </c>
      <c r="J2235" t="s">
        <v>1221</v>
      </c>
      <c r="K2235" t="s">
        <v>564</v>
      </c>
    </row>
    <row r="2236" spans="1:11" ht="12.75">
      <c r="A2236" s="45">
        <v>95488</v>
      </c>
      <c r="B2236" s="45" t="s">
        <v>672</v>
      </c>
      <c r="C2236" s="45" t="s">
        <v>648</v>
      </c>
      <c r="D2236" s="45"/>
      <c r="E2236" s="45">
        <v>6444</v>
      </c>
      <c r="F2236">
        <v>1</v>
      </c>
      <c r="G2236" t="s">
        <v>532</v>
      </c>
      <c r="H2236" t="s">
        <v>533</v>
      </c>
      <c r="I2236" t="s">
        <v>582</v>
      </c>
      <c r="J2236" t="s">
        <v>649</v>
      </c>
      <c r="K2236" t="s">
        <v>564</v>
      </c>
    </row>
    <row r="2237" spans="1:11" ht="12.75">
      <c r="A2237" s="45">
        <v>95490</v>
      </c>
      <c r="B2237" s="45" t="s">
        <v>673</v>
      </c>
      <c r="C2237" s="45" t="s">
        <v>648</v>
      </c>
      <c r="D2237" s="45"/>
      <c r="E2237" s="45">
        <v>6809</v>
      </c>
      <c r="F2237">
        <v>1</v>
      </c>
      <c r="G2237" t="s">
        <v>532</v>
      </c>
      <c r="H2237" t="s">
        <v>533</v>
      </c>
      <c r="I2237" t="s">
        <v>582</v>
      </c>
      <c r="J2237" t="s">
        <v>649</v>
      </c>
      <c r="K2237" t="s">
        <v>564</v>
      </c>
    </row>
    <row r="2238" spans="1:11" ht="12.75">
      <c r="A2238" s="45">
        <v>95492</v>
      </c>
      <c r="B2238" s="45" t="s">
        <v>1254</v>
      </c>
      <c r="C2238" s="45" t="s">
        <v>1220</v>
      </c>
      <c r="D2238" s="45"/>
      <c r="E2238" s="45">
        <v>7163</v>
      </c>
      <c r="F2238">
        <v>4</v>
      </c>
      <c r="G2238" t="s">
        <v>532</v>
      </c>
      <c r="H2238" t="s">
        <v>532</v>
      </c>
      <c r="I2238" t="s">
        <v>582</v>
      </c>
      <c r="J2238" t="s">
        <v>1221</v>
      </c>
      <c r="K2238" t="s">
        <v>536</v>
      </c>
    </row>
    <row r="2239" spans="1:11" ht="12.75">
      <c r="A2239" s="45">
        <v>95493</v>
      </c>
      <c r="B2239" s="45" t="s">
        <v>633</v>
      </c>
      <c r="C2239" s="45" t="s">
        <v>619</v>
      </c>
      <c r="D2239" s="45">
        <v>2</v>
      </c>
      <c r="E2239" s="45">
        <v>8303</v>
      </c>
      <c r="F2239">
        <v>1</v>
      </c>
      <c r="G2239" t="s">
        <v>532</v>
      </c>
      <c r="H2239" t="s">
        <v>533</v>
      </c>
      <c r="I2239" t="s">
        <v>582</v>
      </c>
      <c r="J2239" t="s">
        <v>620</v>
      </c>
      <c r="K2239" t="s">
        <v>539</v>
      </c>
    </row>
    <row r="2240" spans="1:11" ht="12.75">
      <c r="A2240" s="45">
        <v>95494</v>
      </c>
      <c r="B2240" s="45" t="s">
        <v>674</v>
      </c>
      <c r="C2240" s="45" t="s">
        <v>648</v>
      </c>
      <c r="D2240" s="45"/>
      <c r="E2240" s="45">
        <v>7038</v>
      </c>
      <c r="F2240">
        <v>1</v>
      </c>
      <c r="G2240" t="s">
        <v>532</v>
      </c>
      <c r="H2240" t="s">
        <v>533</v>
      </c>
      <c r="I2240" t="s">
        <v>582</v>
      </c>
      <c r="J2240" t="s">
        <v>649</v>
      </c>
      <c r="K2240" t="s">
        <v>536</v>
      </c>
    </row>
    <row r="2241" spans="1:11" ht="12.75">
      <c r="A2241" s="45">
        <v>95497</v>
      </c>
      <c r="B2241" s="45" t="s">
        <v>1255</v>
      </c>
      <c r="C2241" s="45" t="s">
        <v>1220</v>
      </c>
      <c r="D2241" s="45"/>
      <c r="E2241" s="45">
        <v>6366</v>
      </c>
      <c r="F2241">
        <v>4</v>
      </c>
      <c r="G2241" t="s">
        <v>532</v>
      </c>
      <c r="H2241" t="s">
        <v>533</v>
      </c>
      <c r="I2241" t="s">
        <v>582</v>
      </c>
      <c r="J2241" t="s">
        <v>1221</v>
      </c>
      <c r="K2241" t="s">
        <v>539</v>
      </c>
    </row>
    <row r="2242" spans="1:11" ht="12.75">
      <c r="A2242" s="45">
        <v>95501</v>
      </c>
      <c r="B2242" s="45" t="s">
        <v>580</v>
      </c>
      <c r="C2242" s="45" t="s">
        <v>581</v>
      </c>
      <c r="D2242" s="45">
        <v>1</v>
      </c>
      <c r="E2242" s="45">
        <v>4935</v>
      </c>
      <c r="F2242">
        <v>1</v>
      </c>
      <c r="G2242" t="s">
        <v>532</v>
      </c>
      <c r="H2242" t="s">
        <v>532</v>
      </c>
      <c r="I2242" t="s">
        <v>582</v>
      </c>
      <c r="J2242" t="s">
        <v>583</v>
      </c>
      <c r="K2242" t="s">
        <v>536</v>
      </c>
    </row>
    <row r="2243" spans="1:11" ht="12.75">
      <c r="A2243" s="45">
        <v>95502</v>
      </c>
      <c r="B2243" s="45" t="s">
        <v>580</v>
      </c>
      <c r="C2243" s="45" t="s">
        <v>581</v>
      </c>
      <c r="D2243" s="45">
        <v>1</v>
      </c>
      <c r="E2243" s="45">
        <v>6180</v>
      </c>
      <c r="F2243">
        <v>1</v>
      </c>
      <c r="G2243" t="s">
        <v>532</v>
      </c>
      <c r="H2243" t="s">
        <v>532</v>
      </c>
      <c r="I2243" t="s">
        <v>582</v>
      </c>
      <c r="J2243" t="s">
        <v>583</v>
      </c>
      <c r="K2243" t="s">
        <v>536</v>
      </c>
    </row>
    <row r="2244" spans="1:11" ht="12.75">
      <c r="A2244" s="45">
        <v>95503</v>
      </c>
      <c r="B2244" s="45" t="s">
        <v>580</v>
      </c>
      <c r="C2244" s="45" t="s">
        <v>581</v>
      </c>
      <c r="D2244" s="45">
        <v>1</v>
      </c>
      <c r="E2244" s="45">
        <v>5887</v>
      </c>
      <c r="F2244">
        <v>1</v>
      </c>
      <c r="G2244" t="s">
        <v>532</v>
      </c>
      <c r="H2244" t="s">
        <v>532</v>
      </c>
      <c r="I2244" t="s">
        <v>582</v>
      </c>
      <c r="J2244" t="s">
        <v>583</v>
      </c>
      <c r="K2244" t="s">
        <v>536</v>
      </c>
    </row>
    <row r="2245" spans="1:11" ht="12.75">
      <c r="A2245" s="45">
        <v>95511</v>
      </c>
      <c r="B2245" s="45" t="s">
        <v>584</v>
      </c>
      <c r="C2245" s="45" t="s">
        <v>581</v>
      </c>
      <c r="D2245" s="45">
        <v>2</v>
      </c>
      <c r="E2245" s="45">
        <v>8538</v>
      </c>
      <c r="F2245">
        <v>1</v>
      </c>
      <c r="G2245" t="s">
        <v>532</v>
      </c>
      <c r="H2245" t="s">
        <v>532</v>
      </c>
      <c r="I2245" t="s">
        <v>582</v>
      </c>
      <c r="J2245" t="s">
        <v>583</v>
      </c>
      <c r="K2245" t="s">
        <v>536</v>
      </c>
    </row>
    <row r="2246" spans="1:11" ht="12.75">
      <c r="A2246" s="45">
        <v>95514</v>
      </c>
      <c r="B2246" s="45" t="s">
        <v>585</v>
      </c>
      <c r="C2246" s="45" t="s">
        <v>581</v>
      </c>
      <c r="D2246" s="45">
        <v>2</v>
      </c>
      <c r="E2246" s="45">
        <v>8241</v>
      </c>
      <c r="F2246">
        <v>1</v>
      </c>
      <c r="G2246" t="s">
        <v>532</v>
      </c>
      <c r="H2246" t="s">
        <v>532</v>
      </c>
      <c r="I2246" t="s">
        <v>582</v>
      </c>
      <c r="J2246" t="s">
        <v>583</v>
      </c>
      <c r="K2246" t="s">
        <v>536</v>
      </c>
    </row>
    <row r="2247" spans="1:11" ht="12.75">
      <c r="A2247" s="45">
        <v>95518</v>
      </c>
      <c r="B2247" s="45" t="s">
        <v>586</v>
      </c>
      <c r="C2247" s="45" t="s">
        <v>581</v>
      </c>
      <c r="D2247" s="45">
        <v>1</v>
      </c>
      <c r="E2247" s="45">
        <v>6180</v>
      </c>
      <c r="F2247">
        <v>1</v>
      </c>
      <c r="G2247" t="s">
        <v>532</v>
      </c>
      <c r="H2247" t="s">
        <v>532</v>
      </c>
      <c r="I2247" t="s">
        <v>582</v>
      </c>
      <c r="J2247" t="s">
        <v>583</v>
      </c>
      <c r="K2247" t="s">
        <v>536</v>
      </c>
    </row>
    <row r="2248" spans="1:11" ht="12.75">
      <c r="A2248" s="45">
        <v>95519</v>
      </c>
      <c r="B2248" s="45" t="s">
        <v>587</v>
      </c>
      <c r="C2248" s="45" t="s">
        <v>581</v>
      </c>
      <c r="D2248" s="45">
        <v>1</v>
      </c>
      <c r="E2248" s="45">
        <v>6254</v>
      </c>
      <c r="F2248">
        <v>1</v>
      </c>
      <c r="G2248" t="s">
        <v>532</v>
      </c>
      <c r="H2248" t="s">
        <v>532</v>
      </c>
      <c r="I2248" t="s">
        <v>582</v>
      </c>
      <c r="J2248" t="s">
        <v>583</v>
      </c>
      <c r="K2248" t="s">
        <v>536</v>
      </c>
    </row>
    <row r="2249" spans="1:11" ht="12.75">
      <c r="A2249" s="45">
        <v>95521</v>
      </c>
      <c r="B2249" s="45" t="s">
        <v>586</v>
      </c>
      <c r="C2249" s="45" t="s">
        <v>581</v>
      </c>
      <c r="D2249" s="45">
        <v>1</v>
      </c>
      <c r="E2249" s="45">
        <v>5546</v>
      </c>
      <c r="F2249">
        <v>1</v>
      </c>
      <c r="G2249" t="s">
        <v>532</v>
      </c>
      <c r="H2249" t="s">
        <v>532</v>
      </c>
      <c r="I2249" t="s">
        <v>582</v>
      </c>
      <c r="J2249" t="s">
        <v>583</v>
      </c>
      <c r="K2249" t="s">
        <v>536</v>
      </c>
    </row>
    <row r="2250" spans="1:11" ht="12.75">
      <c r="A2250" s="45">
        <v>95524</v>
      </c>
      <c r="B2250" s="45" t="s">
        <v>588</v>
      </c>
      <c r="C2250" s="45" t="s">
        <v>581</v>
      </c>
      <c r="D2250" s="45">
        <v>1</v>
      </c>
      <c r="E2250" s="45">
        <v>6500</v>
      </c>
      <c r="F2250">
        <v>1</v>
      </c>
      <c r="G2250" t="s">
        <v>532</v>
      </c>
      <c r="H2250" t="s">
        <v>532</v>
      </c>
      <c r="I2250" t="s">
        <v>582</v>
      </c>
      <c r="J2250" t="s">
        <v>583</v>
      </c>
      <c r="K2250" t="s">
        <v>536</v>
      </c>
    </row>
    <row r="2251" spans="1:11" ht="12.75">
      <c r="A2251" s="45">
        <v>95525</v>
      </c>
      <c r="B2251" s="45" t="s">
        <v>589</v>
      </c>
      <c r="C2251" s="45" t="s">
        <v>581</v>
      </c>
      <c r="D2251" s="45">
        <v>1</v>
      </c>
      <c r="E2251" s="45">
        <v>5621</v>
      </c>
      <c r="F2251">
        <v>1</v>
      </c>
      <c r="G2251" t="s">
        <v>532</v>
      </c>
      <c r="H2251" t="s">
        <v>532</v>
      </c>
      <c r="I2251" t="s">
        <v>582</v>
      </c>
      <c r="J2251" t="s">
        <v>583</v>
      </c>
      <c r="K2251" t="s">
        <v>536</v>
      </c>
    </row>
    <row r="2252" spans="1:11" ht="12.75">
      <c r="A2252" s="45">
        <v>95526</v>
      </c>
      <c r="B2252" s="45" t="s">
        <v>590</v>
      </c>
      <c r="C2252" s="45" t="s">
        <v>581</v>
      </c>
      <c r="D2252" s="45">
        <v>2</v>
      </c>
      <c r="E2252" s="45">
        <v>4575</v>
      </c>
      <c r="F2252">
        <v>1</v>
      </c>
      <c r="G2252" t="s">
        <v>532</v>
      </c>
      <c r="H2252" t="s">
        <v>533</v>
      </c>
      <c r="I2252" t="s">
        <v>582</v>
      </c>
      <c r="J2252" t="s">
        <v>583</v>
      </c>
      <c r="K2252" t="s">
        <v>536</v>
      </c>
    </row>
    <row r="2253" spans="1:11" ht="12.75">
      <c r="A2253" s="45">
        <v>95527</v>
      </c>
      <c r="B2253" s="45" t="s">
        <v>720</v>
      </c>
      <c r="C2253" s="45" t="s">
        <v>721</v>
      </c>
      <c r="D2253" s="45"/>
      <c r="E2253" s="45">
        <v>5786</v>
      </c>
      <c r="F2253">
        <v>1</v>
      </c>
      <c r="G2253" t="s">
        <v>532</v>
      </c>
      <c r="H2253" t="s">
        <v>533</v>
      </c>
      <c r="I2253" t="s">
        <v>560</v>
      </c>
      <c r="J2253" t="s">
        <v>722</v>
      </c>
      <c r="K2253" t="s">
        <v>536</v>
      </c>
    </row>
    <row r="2254" spans="1:11" ht="12.75">
      <c r="A2254" s="45">
        <v>95528</v>
      </c>
      <c r="B2254" s="45" t="s">
        <v>591</v>
      </c>
      <c r="C2254" s="45" t="s">
        <v>581</v>
      </c>
      <c r="D2254" s="45">
        <v>1</v>
      </c>
      <c r="E2254" s="45">
        <v>6267</v>
      </c>
      <c r="F2254">
        <v>1</v>
      </c>
      <c r="G2254" t="s">
        <v>532</v>
      </c>
      <c r="H2254" t="s">
        <v>533</v>
      </c>
      <c r="I2254" t="s">
        <v>582</v>
      </c>
      <c r="J2254" t="s">
        <v>583</v>
      </c>
      <c r="K2254" t="s">
        <v>536</v>
      </c>
    </row>
    <row r="2255" spans="1:11" ht="12.75">
      <c r="A2255" s="45">
        <v>95531</v>
      </c>
      <c r="B2255" s="45" t="s">
        <v>335</v>
      </c>
      <c r="C2255" s="45" t="s">
        <v>336</v>
      </c>
      <c r="D2255" s="45">
        <v>1</v>
      </c>
      <c r="E2255" s="45">
        <v>6180</v>
      </c>
      <c r="F2255">
        <v>14</v>
      </c>
      <c r="G2255" t="s">
        <v>337</v>
      </c>
      <c r="H2255" t="s">
        <v>533</v>
      </c>
      <c r="I2255" t="s">
        <v>582</v>
      </c>
      <c r="J2255" t="s">
        <v>338</v>
      </c>
      <c r="K2255" t="s">
        <v>536</v>
      </c>
    </row>
    <row r="2256" spans="1:11" ht="12.75">
      <c r="A2256" s="45">
        <v>95532</v>
      </c>
      <c r="B2256" s="45" t="s">
        <v>335</v>
      </c>
      <c r="C2256" s="45" t="s">
        <v>336</v>
      </c>
      <c r="D2256" s="45">
        <v>1</v>
      </c>
      <c r="E2256" s="45">
        <v>6180</v>
      </c>
      <c r="F2256">
        <v>14</v>
      </c>
      <c r="G2256" t="s">
        <v>337</v>
      </c>
      <c r="H2256" t="s">
        <v>533</v>
      </c>
      <c r="I2256" t="s">
        <v>582</v>
      </c>
      <c r="J2256" t="s">
        <v>338</v>
      </c>
      <c r="K2256" t="s">
        <v>536</v>
      </c>
    </row>
    <row r="2257" spans="1:11" ht="12.75">
      <c r="A2257" s="45">
        <v>95534</v>
      </c>
      <c r="B2257" s="45" t="s">
        <v>592</v>
      </c>
      <c r="C2257" s="45" t="s">
        <v>581</v>
      </c>
      <c r="D2257" s="45"/>
      <c r="E2257" s="45">
        <v>6180</v>
      </c>
      <c r="F2257">
        <v>1</v>
      </c>
      <c r="G2257" t="s">
        <v>532</v>
      </c>
      <c r="H2257" t="s">
        <v>532</v>
      </c>
      <c r="I2257" t="s">
        <v>582</v>
      </c>
      <c r="J2257" t="s">
        <v>583</v>
      </c>
      <c r="K2257" t="s">
        <v>539</v>
      </c>
    </row>
    <row r="2258" spans="1:11" ht="12.75">
      <c r="A2258" s="45">
        <v>95536</v>
      </c>
      <c r="B2258" s="45" t="s">
        <v>593</v>
      </c>
      <c r="C2258" s="45" t="s">
        <v>581</v>
      </c>
      <c r="D2258" s="45">
        <v>1</v>
      </c>
      <c r="E2258" s="45">
        <v>7543</v>
      </c>
      <c r="F2258">
        <v>1</v>
      </c>
      <c r="G2258" t="s">
        <v>532</v>
      </c>
      <c r="H2258" t="s">
        <v>532</v>
      </c>
      <c r="I2258" t="s">
        <v>582</v>
      </c>
      <c r="J2258" t="s">
        <v>583</v>
      </c>
      <c r="K2258" t="s">
        <v>536</v>
      </c>
    </row>
    <row r="2259" spans="1:11" ht="12.75">
      <c r="A2259" s="45">
        <v>95537</v>
      </c>
      <c r="B2259" s="45" t="s">
        <v>594</v>
      </c>
      <c r="C2259" s="45" t="s">
        <v>581</v>
      </c>
      <c r="D2259" s="45">
        <v>1</v>
      </c>
      <c r="E2259" s="45">
        <v>5302</v>
      </c>
      <c r="F2259">
        <v>1</v>
      </c>
      <c r="G2259" t="s">
        <v>532</v>
      </c>
      <c r="H2259" t="s">
        <v>532</v>
      </c>
      <c r="I2259" t="s">
        <v>582</v>
      </c>
      <c r="J2259" t="s">
        <v>583</v>
      </c>
      <c r="K2259" t="s">
        <v>536</v>
      </c>
    </row>
    <row r="2260" spans="1:11" ht="12.75">
      <c r="A2260" s="45">
        <v>95538</v>
      </c>
      <c r="B2260" s="45" t="s">
        <v>339</v>
      </c>
      <c r="C2260" s="45" t="s">
        <v>336</v>
      </c>
      <c r="D2260" s="45">
        <v>1</v>
      </c>
      <c r="E2260" s="45">
        <v>6180</v>
      </c>
      <c r="F2260">
        <v>14</v>
      </c>
      <c r="G2260" t="s">
        <v>337</v>
      </c>
      <c r="H2260" t="s">
        <v>533</v>
      </c>
      <c r="I2260" t="s">
        <v>582</v>
      </c>
      <c r="J2260" t="s">
        <v>338</v>
      </c>
      <c r="K2260" t="s">
        <v>536</v>
      </c>
    </row>
    <row r="2261" spans="1:11" ht="12.75">
      <c r="A2261" s="45">
        <v>95540</v>
      </c>
      <c r="B2261" s="45" t="s">
        <v>595</v>
      </c>
      <c r="C2261" s="45" t="s">
        <v>581</v>
      </c>
      <c r="D2261" s="45">
        <v>1</v>
      </c>
      <c r="E2261" s="45">
        <v>5655</v>
      </c>
      <c r="F2261">
        <v>1</v>
      </c>
      <c r="G2261" t="s">
        <v>532</v>
      </c>
      <c r="H2261" t="s">
        <v>532</v>
      </c>
      <c r="I2261" t="s">
        <v>582</v>
      </c>
      <c r="J2261" t="s">
        <v>583</v>
      </c>
      <c r="K2261" t="s">
        <v>536</v>
      </c>
    </row>
    <row r="2262" spans="1:11" ht="12.75">
      <c r="A2262" s="45">
        <v>95542</v>
      </c>
      <c r="B2262" s="45" t="s">
        <v>596</v>
      </c>
      <c r="C2262" s="45" t="s">
        <v>581</v>
      </c>
      <c r="D2262" s="45">
        <v>2</v>
      </c>
      <c r="E2262" s="45">
        <v>7962</v>
      </c>
      <c r="F2262">
        <v>1</v>
      </c>
      <c r="G2262" t="s">
        <v>532</v>
      </c>
      <c r="H2262" t="s">
        <v>532</v>
      </c>
      <c r="I2262" t="s">
        <v>582</v>
      </c>
      <c r="J2262" t="s">
        <v>583</v>
      </c>
      <c r="K2262" t="s">
        <v>536</v>
      </c>
    </row>
    <row r="2263" spans="1:11" ht="12.75">
      <c r="A2263" s="45">
        <v>95543</v>
      </c>
      <c r="B2263" s="45" t="s">
        <v>340</v>
      </c>
      <c r="C2263" s="45" t="s">
        <v>336</v>
      </c>
      <c r="D2263" s="45">
        <v>1</v>
      </c>
      <c r="E2263" s="45">
        <v>6180</v>
      </c>
      <c r="F2263">
        <v>14</v>
      </c>
      <c r="G2263" t="s">
        <v>337</v>
      </c>
      <c r="H2263" t="s">
        <v>533</v>
      </c>
      <c r="I2263" t="s">
        <v>582</v>
      </c>
      <c r="J2263" t="s">
        <v>338</v>
      </c>
      <c r="K2263" t="s">
        <v>536</v>
      </c>
    </row>
    <row r="2264" spans="1:11" ht="12.75">
      <c r="A2264" s="45">
        <v>95545</v>
      </c>
      <c r="B2264" s="45" t="s">
        <v>597</v>
      </c>
      <c r="C2264" s="45" t="s">
        <v>581</v>
      </c>
      <c r="D2264" s="45">
        <v>1</v>
      </c>
      <c r="E2264" s="45">
        <v>5680</v>
      </c>
      <c r="F2264">
        <v>1</v>
      </c>
      <c r="G2264" t="s">
        <v>532</v>
      </c>
      <c r="H2264" t="s">
        <v>533</v>
      </c>
      <c r="I2264" t="s">
        <v>582</v>
      </c>
      <c r="J2264" t="s">
        <v>583</v>
      </c>
      <c r="K2264" t="s">
        <v>536</v>
      </c>
    </row>
    <row r="2265" spans="1:11" ht="12.75">
      <c r="A2265" s="45">
        <v>95546</v>
      </c>
      <c r="B2265" s="45" t="s">
        <v>598</v>
      </c>
      <c r="C2265" s="45" t="s">
        <v>581</v>
      </c>
      <c r="D2265" s="45">
        <v>2</v>
      </c>
      <c r="E2265" s="45">
        <v>7248</v>
      </c>
      <c r="F2265">
        <v>1</v>
      </c>
      <c r="G2265" t="s">
        <v>532</v>
      </c>
      <c r="H2265" t="s">
        <v>533</v>
      </c>
      <c r="I2265" t="s">
        <v>560</v>
      </c>
      <c r="J2265" t="s">
        <v>583</v>
      </c>
      <c r="K2265" t="s">
        <v>564</v>
      </c>
    </row>
    <row r="2266" spans="1:11" ht="12.75">
      <c r="A2266" s="45">
        <v>95547</v>
      </c>
      <c r="B2266" s="45" t="s">
        <v>599</v>
      </c>
      <c r="C2266" s="45" t="s">
        <v>581</v>
      </c>
      <c r="D2266" s="45">
        <v>1</v>
      </c>
      <c r="E2266" s="45">
        <v>6347</v>
      </c>
      <c r="F2266">
        <v>1</v>
      </c>
      <c r="G2266" t="s">
        <v>532</v>
      </c>
      <c r="H2266" t="s">
        <v>533</v>
      </c>
      <c r="I2266" t="s">
        <v>582</v>
      </c>
      <c r="J2266" t="s">
        <v>583</v>
      </c>
      <c r="K2266" t="s">
        <v>536</v>
      </c>
    </row>
    <row r="2267" spans="1:11" ht="12.75">
      <c r="A2267" s="45">
        <v>95548</v>
      </c>
      <c r="B2267" s="45" t="s">
        <v>341</v>
      </c>
      <c r="C2267" s="45" t="s">
        <v>336</v>
      </c>
      <c r="D2267" s="45">
        <v>1</v>
      </c>
      <c r="E2267" s="45">
        <v>6180</v>
      </c>
      <c r="F2267">
        <v>14</v>
      </c>
      <c r="G2267" t="s">
        <v>337</v>
      </c>
      <c r="H2267" t="s">
        <v>533</v>
      </c>
      <c r="I2267" t="s">
        <v>582</v>
      </c>
      <c r="J2267" t="s">
        <v>338</v>
      </c>
      <c r="K2267" t="s">
        <v>564</v>
      </c>
    </row>
    <row r="2268" spans="1:11" ht="12.75">
      <c r="A2268" s="45">
        <v>95549</v>
      </c>
      <c r="B2268" s="45" t="s">
        <v>600</v>
      </c>
      <c r="C2268" s="45" t="s">
        <v>581</v>
      </c>
      <c r="D2268" s="45">
        <v>1</v>
      </c>
      <c r="E2268" s="45">
        <v>7720</v>
      </c>
      <c r="F2268">
        <v>1</v>
      </c>
      <c r="G2268" t="s">
        <v>532</v>
      </c>
      <c r="H2268" t="s">
        <v>533</v>
      </c>
      <c r="I2268" t="s">
        <v>582</v>
      </c>
      <c r="J2268" t="s">
        <v>583</v>
      </c>
      <c r="K2268" t="s">
        <v>536</v>
      </c>
    </row>
    <row r="2269" spans="1:11" ht="12.75">
      <c r="A2269" s="45">
        <v>95550</v>
      </c>
      <c r="B2269" s="45" t="s">
        <v>601</v>
      </c>
      <c r="C2269" s="45" t="s">
        <v>581</v>
      </c>
      <c r="D2269" s="45">
        <v>1</v>
      </c>
      <c r="E2269" s="45">
        <v>7717</v>
      </c>
      <c r="F2269">
        <v>1</v>
      </c>
      <c r="G2269" t="s">
        <v>532</v>
      </c>
      <c r="H2269" t="s">
        <v>533</v>
      </c>
      <c r="I2269" t="s">
        <v>582</v>
      </c>
      <c r="J2269" t="s">
        <v>583</v>
      </c>
      <c r="K2269" t="s">
        <v>536</v>
      </c>
    </row>
    <row r="2270" spans="1:11" ht="12.75">
      <c r="A2270" s="45">
        <v>95551</v>
      </c>
      <c r="B2270" s="45" t="s">
        <v>602</v>
      </c>
      <c r="C2270" s="45" t="s">
        <v>581</v>
      </c>
      <c r="D2270" s="45">
        <v>1</v>
      </c>
      <c r="E2270" s="45">
        <v>5929</v>
      </c>
      <c r="F2270">
        <v>1</v>
      </c>
      <c r="G2270" t="s">
        <v>532</v>
      </c>
      <c r="H2270" t="s">
        <v>532</v>
      </c>
      <c r="I2270" t="s">
        <v>582</v>
      </c>
      <c r="J2270" t="s">
        <v>583</v>
      </c>
      <c r="K2270" t="s">
        <v>536</v>
      </c>
    </row>
    <row r="2271" spans="1:11" ht="12.75">
      <c r="A2271" s="45">
        <v>95552</v>
      </c>
      <c r="B2271" s="45" t="s">
        <v>723</v>
      </c>
      <c r="C2271" s="45" t="s">
        <v>721</v>
      </c>
      <c r="D2271" s="45"/>
      <c r="E2271" s="45">
        <v>4504</v>
      </c>
      <c r="F2271">
        <v>1</v>
      </c>
      <c r="G2271" t="s">
        <v>532</v>
      </c>
      <c r="H2271" t="s">
        <v>532</v>
      </c>
      <c r="I2271" t="s">
        <v>582</v>
      </c>
      <c r="J2271" t="s">
        <v>722</v>
      </c>
      <c r="K2271" t="s">
        <v>536</v>
      </c>
    </row>
    <row r="2272" spans="1:11" ht="12.75">
      <c r="A2272" s="45">
        <v>95553</v>
      </c>
      <c r="B2272" s="45" t="s">
        <v>603</v>
      </c>
      <c r="C2272" s="45" t="s">
        <v>581</v>
      </c>
      <c r="D2272" s="45">
        <v>2</v>
      </c>
      <c r="E2272" s="45">
        <v>8101</v>
      </c>
      <c r="F2272">
        <v>1</v>
      </c>
      <c r="G2272" t="s">
        <v>532</v>
      </c>
      <c r="H2272" t="s">
        <v>533</v>
      </c>
      <c r="I2272" t="s">
        <v>582</v>
      </c>
      <c r="J2272" t="s">
        <v>583</v>
      </c>
      <c r="K2272" t="s">
        <v>536</v>
      </c>
    </row>
    <row r="2273" spans="1:11" ht="12.75">
      <c r="A2273" s="45">
        <v>95554</v>
      </c>
      <c r="B2273" s="45" t="s">
        <v>604</v>
      </c>
      <c r="C2273" s="45" t="s">
        <v>581</v>
      </c>
      <c r="D2273" s="45">
        <v>2</v>
      </c>
      <c r="E2273" s="45">
        <v>6613</v>
      </c>
      <c r="F2273">
        <v>1</v>
      </c>
      <c r="G2273" t="s">
        <v>532</v>
      </c>
      <c r="H2273" t="s">
        <v>533</v>
      </c>
      <c r="I2273" t="s">
        <v>582</v>
      </c>
      <c r="J2273" t="s">
        <v>583</v>
      </c>
      <c r="K2273" t="s">
        <v>536</v>
      </c>
    </row>
    <row r="2274" spans="1:11" ht="12.75">
      <c r="A2274" s="45">
        <v>95555</v>
      </c>
      <c r="B2274" s="45" t="s">
        <v>605</v>
      </c>
      <c r="C2274" s="45" t="s">
        <v>581</v>
      </c>
      <c r="D2274" s="45">
        <v>1</v>
      </c>
      <c r="E2274" s="45">
        <v>7406</v>
      </c>
      <c r="F2274">
        <v>1</v>
      </c>
      <c r="G2274" t="s">
        <v>532</v>
      </c>
      <c r="H2274" t="s">
        <v>533</v>
      </c>
      <c r="I2274" t="s">
        <v>582</v>
      </c>
      <c r="J2274" t="s">
        <v>583</v>
      </c>
      <c r="K2274" t="s">
        <v>536</v>
      </c>
    </row>
    <row r="2275" spans="1:11" ht="12.75">
      <c r="A2275" s="45">
        <v>95556</v>
      </c>
      <c r="B2275" s="45" t="s">
        <v>606</v>
      </c>
      <c r="C2275" s="45" t="s">
        <v>581</v>
      </c>
      <c r="D2275" s="45">
        <v>2</v>
      </c>
      <c r="E2275" s="45">
        <v>5358</v>
      </c>
      <c r="F2275">
        <v>1</v>
      </c>
      <c r="G2275" t="s">
        <v>532</v>
      </c>
      <c r="H2275" t="s">
        <v>533</v>
      </c>
      <c r="I2275" t="s">
        <v>560</v>
      </c>
      <c r="J2275" t="s">
        <v>583</v>
      </c>
      <c r="K2275" t="s">
        <v>536</v>
      </c>
    </row>
    <row r="2276" spans="1:11" ht="12.75">
      <c r="A2276" s="45">
        <v>95558</v>
      </c>
      <c r="B2276" s="45" t="s">
        <v>607</v>
      </c>
      <c r="C2276" s="45" t="s">
        <v>581</v>
      </c>
      <c r="D2276" s="45">
        <v>1</v>
      </c>
      <c r="E2276" s="45">
        <v>4854</v>
      </c>
      <c r="F2276">
        <v>1</v>
      </c>
      <c r="G2276" t="s">
        <v>532</v>
      </c>
      <c r="H2276" t="s">
        <v>533</v>
      </c>
      <c r="I2276" t="s">
        <v>582</v>
      </c>
      <c r="J2276" t="s">
        <v>583</v>
      </c>
      <c r="K2276" t="s">
        <v>536</v>
      </c>
    </row>
    <row r="2277" spans="1:11" ht="12.75">
      <c r="A2277" s="45">
        <v>95559</v>
      </c>
      <c r="B2277" s="45" t="s">
        <v>608</v>
      </c>
      <c r="C2277" s="45" t="s">
        <v>581</v>
      </c>
      <c r="D2277" s="45">
        <v>2</v>
      </c>
      <c r="E2277" s="45">
        <v>9829</v>
      </c>
      <c r="F2277">
        <v>1</v>
      </c>
      <c r="G2277" t="s">
        <v>532</v>
      </c>
      <c r="H2277" t="s">
        <v>533</v>
      </c>
      <c r="I2277" t="s">
        <v>582</v>
      </c>
      <c r="J2277" t="s">
        <v>583</v>
      </c>
      <c r="K2277" t="s">
        <v>536</v>
      </c>
    </row>
    <row r="2278" spans="1:11" ht="12.75">
      <c r="A2278" s="45">
        <v>95560</v>
      </c>
      <c r="B2278" s="45" t="s">
        <v>609</v>
      </c>
      <c r="C2278" s="45" t="s">
        <v>581</v>
      </c>
      <c r="D2278" s="45">
        <v>2</v>
      </c>
      <c r="E2278" s="45">
        <v>7676</v>
      </c>
      <c r="F2278">
        <v>1</v>
      </c>
      <c r="G2278" t="s">
        <v>532</v>
      </c>
      <c r="H2278" t="s">
        <v>533</v>
      </c>
      <c r="I2278" t="s">
        <v>582</v>
      </c>
      <c r="J2278" t="s">
        <v>583</v>
      </c>
      <c r="K2278" t="s">
        <v>536</v>
      </c>
    </row>
    <row r="2279" spans="1:11" ht="12.75">
      <c r="A2279" s="45">
        <v>95562</v>
      </c>
      <c r="B2279" s="45" t="s">
        <v>610</v>
      </c>
      <c r="C2279" s="45" t="s">
        <v>581</v>
      </c>
      <c r="D2279" s="45">
        <v>1</v>
      </c>
      <c r="E2279" s="45">
        <v>5214</v>
      </c>
      <c r="F2279">
        <v>1</v>
      </c>
      <c r="G2279" t="s">
        <v>532</v>
      </c>
      <c r="H2279" t="s">
        <v>533</v>
      </c>
      <c r="I2279" t="s">
        <v>582</v>
      </c>
      <c r="J2279" t="s">
        <v>583</v>
      </c>
      <c r="K2279" t="s">
        <v>536</v>
      </c>
    </row>
    <row r="2280" spans="1:11" ht="12.75">
      <c r="A2280" s="45">
        <v>95563</v>
      </c>
      <c r="B2280" s="45" t="s">
        <v>724</v>
      </c>
      <c r="C2280" s="45" t="s">
        <v>721</v>
      </c>
      <c r="D2280" s="45"/>
      <c r="E2280" s="45">
        <v>5959</v>
      </c>
      <c r="F2280">
        <v>1</v>
      </c>
      <c r="G2280" t="s">
        <v>532</v>
      </c>
      <c r="H2280" t="s">
        <v>533</v>
      </c>
      <c r="I2280" t="s">
        <v>560</v>
      </c>
      <c r="J2280" t="s">
        <v>722</v>
      </c>
      <c r="K2280" t="s">
        <v>536</v>
      </c>
    </row>
    <row r="2281" spans="1:11" ht="12.75">
      <c r="A2281" s="45">
        <v>95564</v>
      </c>
      <c r="B2281" s="45" t="s">
        <v>611</v>
      </c>
      <c r="C2281" s="45" t="s">
        <v>581</v>
      </c>
      <c r="D2281" s="45">
        <v>1</v>
      </c>
      <c r="E2281" s="45">
        <v>5778</v>
      </c>
      <c r="F2281">
        <v>1</v>
      </c>
      <c r="G2281" t="s">
        <v>532</v>
      </c>
      <c r="H2281" t="s">
        <v>532</v>
      </c>
      <c r="I2281" t="s">
        <v>582</v>
      </c>
      <c r="J2281" t="s">
        <v>583</v>
      </c>
      <c r="K2281" t="s">
        <v>536</v>
      </c>
    </row>
    <row r="2282" spans="1:11" ht="12.75">
      <c r="A2282" s="45">
        <v>95565</v>
      </c>
      <c r="B2282" s="45" t="s">
        <v>612</v>
      </c>
      <c r="C2282" s="45" t="s">
        <v>581</v>
      </c>
      <c r="D2282" s="45">
        <v>1</v>
      </c>
      <c r="E2282" s="45">
        <v>6177</v>
      </c>
      <c r="F2282">
        <v>1</v>
      </c>
      <c r="G2282" t="s">
        <v>532</v>
      </c>
      <c r="H2282" t="s">
        <v>533</v>
      </c>
      <c r="I2282" t="s">
        <v>582</v>
      </c>
      <c r="J2282" t="s">
        <v>583</v>
      </c>
      <c r="K2282" t="s">
        <v>536</v>
      </c>
    </row>
    <row r="2283" spans="1:11" ht="12.75">
      <c r="A2283" s="45">
        <v>95567</v>
      </c>
      <c r="B2283" s="45" t="s">
        <v>717</v>
      </c>
      <c r="C2283" s="45" t="s">
        <v>336</v>
      </c>
      <c r="D2283" s="45">
        <v>1</v>
      </c>
      <c r="E2283" s="45">
        <v>6180</v>
      </c>
      <c r="F2283">
        <v>14</v>
      </c>
      <c r="G2283" t="s">
        <v>337</v>
      </c>
      <c r="H2283" t="s">
        <v>533</v>
      </c>
      <c r="I2283" t="s">
        <v>582</v>
      </c>
      <c r="J2283" t="s">
        <v>338</v>
      </c>
      <c r="K2283" t="s">
        <v>536</v>
      </c>
    </row>
    <row r="2284" spans="1:11" ht="12.75">
      <c r="A2284" s="45">
        <v>95568</v>
      </c>
      <c r="B2284" s="45" t="s">
        <v>717</v>
      </c>
      <c r="C2284" s="45" t="s">
        <v>718</v>
      </c>
      <c r="D2284" s="45"/>
      <c r="E2284" s="45">
        <v>5252</v>
      </c>
      <c r="F2284">
        <v>1</v>
      </c>
      <c r="G2284" t="s">
        <v>532</v>
      </c>
      <c r="H2284" t="s">
        <v>533</v>
      </c>
      <c r="I2284" t="s">
        <v>560</v>
      </c>
      <c r="J2284" t="s">
        <v>719</v>
      </c>
      <c r="K2284" t="s">
        <v>564</v>
      </c>
    </row>
    <row r="2285" spans="1:11" ht="12.75">
      <c r="A2285" s="45">
        <v>95569</v>
      </c>
      <c r="B2285" s="45" t="s">
        <v>613</v>
      </c>
      <c r="C2285" s="45" t="s">
        <v>581</v>
      </c>
      <c r="D2285" s="45">
        <v>1</v>
      </c>
      <c r="E2285" s="45">
        <v>7267</v>
      </c>
      <c r="F2285">
        <v>1</v>
      </c>
      <c r="G2285" t="s">
        <v>532</v>
      </c>
      <c r="H2285" t="s">
        <v>533</v>
      </c>
      <c r="I2285" t="s">
        <v>582</v>
      </c>
      <c r="J2285" t="s">
        <v>583</v>
      </c>
      <c r="K2285" t="s">
        <v>536</v>
      </c>
    </row>
    <row r="2286" spans="1:11" ht="12.75">
      <c r="A2286" s="45">
        <v>95570</v>
      </c>
      <c r="B2286" s="45" t="s">
        <v>614</v>
      </c>
      <c r="C2286" s="45" t="s">
        <v>581</v>
      </c>
      <c r="D2286" s="45">
        <v>1</v>
      </c>
      <c r="E2286" s="45">
        <v>7334</v>
      </c>
      <c r="F2286">
        <v>1</v>
      </c>
      <c r="G2286" t="s">
        <v>532</v>
      </c>
      <c r="H2286" t="s">
        <v>533</v>
      </c>
      <c r="I2286" t="s">
        <v>582</v>
      </c>
      <c r="J2286" t="s">
        <v>583</v>
      </c>
      <c r="K2286" t="s">
        <v>539</v>
      </c>
    </row>
    <row r="2287" spans="1:11" ht="12.75">
      <c r="A2287" s="45">
        <v>95571</v>
      </c>
      <c r="B2287" s="45" t="s">
        <v>615</v>
      </c>
      <c r="C2287" s="45" t="s">
        <v>581</v>
      </c>
      <c r="D2287" s="45">
        <v>1</v>
      </c>
      <c r="E2287" s="45">
        <v>6108</v>
      </c>
      <c r="F2287">
        <v>1</v>
      </c>
      <c r="G2287" t="s">
        <v>532</v>
      </c>
      <c r="H2287" t="s">
        <v>533</v>
      </c>
      <c r="I2287" t="s">
        <v>582</v>
      </c>
      <c r="J2287" t="s">
        <v>583</v>
      </c>
      <c r="K2287" t="s">
        <v>536</v>
      </c>
    </row>
    <row r="2288" spans="1:11" ht="12.75">
      <c r="A2288" s="45">
        <v>95573</v>
      </c>
      <c r="B2288" s="45" t="s">
        <v>616</v>
      </c>
      <c r="C2288" s="45" t="s">
        <v>581</v>
      </c>
      <c r="D2288" s="45">
        <v>2</v>
      </c>
      <c r="E2288" s="45">
        <v>5978</v>
      </c>
      <c r="F2288">
        <v>1</v>
      </c>
      <c r="G2288" t="s">
        <v>532</v>
      </c>
      <c r="H2288" t="s">
        <v>533</v>
      </c>
      <c r="I2288" t="s">
        <v>560</v>
      </c>
      <c r="J2288" t="s">
        <v>583</v>
      </c>
      <c r="K2288" t="s">
        <v>536</v>
      </c>
    </row>
    <row r="2289" spans="1:11" ht="12.75">
      <c r="A2289" s="45">
        <v>95585</v>
      </c>
      <c r="B2289" s="45" t="s">
        <v>675</v>
      </c>
      <c r="C2289" s="45" t="s">
        <v>648</v>
      </c>
      <c r="D2289" s="45"/>
      <c r="E2289" s="45">
        <v>6230</v>
      </c>
      <c r="F2289">
        <v>1</v>
      </c>
      <c r="G2289" t="s">
        <v>532</v>
      </c>
      <c r="H2289" t="s">
        <v>533</v>
      </c>
      <c r="I2289" t="s">
        <v>582</v>
      </c>
      <c r="J2289" t="s">
        <v>649</v>
      </c>
      <c r="K2289" t="s">
        <v>536</v>
      </c>
    </row>
    <row r="2290" spans="1:11" ht="12.75">
      <c r="A2290" s="45">
        <v>95587</v>
      </c>
      <c r="B2290" s="45" t="s">
        <v>676</v>
      </c>
      <c r="C2290" s="45" t="s">
        <v>648</v>
      </c>
      <c r="D2290" s="45"/>
      <c r="E2290" s="45">
        <v>7888</v>
      </c>
      <c r="F2290">
        <v>1</v>
      </c>
      <c r="G2290" t="s">
        <v>532</v>
      </c>
      <c r="H2290" t="s">
        <v>533</v>
      </c>
      <c r="I2290" t="s">
        <v>582</v>
      </c>
      <c r="J2290" t="s">
        <v>649</v>
      </c>
      <c r="K2290" t="s">
        <v>536</v>
      </c>
    </row>
    <row r="2291" spans="1:11" ht="12.75">
      <c r="A2291" s="45">
        <v>95589</v>
      </c>
      <c r="B2291" s="45" t="s">
        <v>617</v>
      </c>
      <c r="C2291" s="45" t="s">
        <v>581</v>
      </c>
      <c r="D2291" s="45">
        <v>1</v>
      </c>
      <c r="E2291" s="45">
        <v>8161</v>
      </c>
      <c r="F2291">
        <v>1</v>
      </c>
      <c r="G2291" t="s">
        <v>532</v>
      </c>
      <c r="H2291" t="s">
        <v>533</v>
      </c>
      <c r="I2291" t="s">
        <v>582</v>
      </c>
      <c r="J2291" t="s">
        <v>583</v>
      </c>
      <c r="K2291" t="s">
        <v>536</v>
      </c>
    </row>
    <row r="2292" spans="1:11" ht="12.75">
      <c r="A2292" s="45">
        <v>95595</v>
      </c>
      <c r="B2292" s="45" t="s">
        <v>725</v>
      </c>
      <c r="C2292" s="45" t="s">
        <v>721</v>
      </c>
      <c r="D2292" s="45"/>
      <c r="E2292" s="45">
        <v>6709</v>
      </c>
      <c r="F2292">
        <v>1</v>
      </c>
      <c r="G2292" t="s">
        <v>532</v>
      </c>
      <c r="H2292" t="s">
        <v>533</v>
      </c>
      <c r="I2292" t="s">
        <v>582</v>
      </c>
      <c r="J2292" t="s">
        <v>722</v>
      </c>
      <c r="K2292" t="s">
        <v>536</v>
      </c>
    </row>
    <row r="2293" spans="1:11" ht="12.75">
      <c r="A2293" s="45">
        <v>95601</v>
      </c>
      <c r="B2293" s="45" t="s">
        <v>753</v>
      </c>
      <c r="C2293" s="45" t="s">
        <v>754</v>
      </c>
      <c r="D2293" s="45">
        <v>12</v>
      </c>
      <c r="E2293" s="45">
        <v>8103</v>
      </c>
      <c r="F2293">
        <v>2</v>
      </c>
      <c r="G2293" t="s">
        <v>532</v>
      </c>
      <c r="H2293" t="s">
        <v>533</v>
      </c>
      <c r="I2293" t="s">
        <v>534</v>
      </c>
      <c r="J2293" t="s">
        <v>755</v>
      </c>
      <c r="K2293" t="s">
        <v>536</v>
      </c>
    </row>
    <row r="2294" spans="1:11" ht="12.75">
      <c r="A2294" s="45">
        <v>95602</v>
      </c>
      <c r="B2294" s="45" t="s">
        <v>692</v>
      </c>
      <c r="C2294" s="45" t="s">
        <v>693</v>
      </c>
      <c r="D2294" s="45"/>
      <c r="E2294" s="45">
        <v>10136</v>
      </c>
      <c r="F2294">
        <v>2</v>
      </c>
      <c r="G2294" t="s">
        <v>532</v>
      </c>
      <c r="H2294" t="s">
        <v>533</v>
      </c>
      <c r="I2294" t="s">
        <v>560</v>
      </c>
      <c r="J2294" t="s">
        <v>694</v>
      </c>
      <c r="K2294" t="s">
        <v>536</v>
      </c>
    </row>
    <row r="2295" spans="1:11" ht="12.75">
      <c r="A2295" s="45">
        <v>95603</v>
      </c>
      <c r="B2295" s="45" t="s">
        <v>692</v>
      </c>
      <c r="C2295" s="45" t="s">
        <v>693</v>
      </c>
      <c r="D2295" s="45"/>
      <c r="E2295" s="45">
        <v>8803</v>
      </c>
      <c r="F2295">
        <v>1</v>
      </c>
      <c r="G2295" t="s">
        <v>532</v>
      </c>
      <c r="H2295" t="s">
        <v>532</v>
      </c>
      <c r="I2295" t="s">
        <v>560</v>
      </c>
      <c r="J2295" t="s">
        <v>694</v>
      </c>
      <c r="K2295" t="s">
        <v>564</v>
      </c>
    </row>
    <row r="2296" spans="1:11" ht="12.75">
      <c r="A2296" s="45">
        <v>95604</v>
      </c>
      <c r="B2296" s="45" t="s">
        <v>692</v>
      </c>
      <c r="C2296" s="45" t="s">
        <v>693</v>
      </c>
      <c r="D2296" s="45"/>
      <c r="E2296" s="45">
        <v>6180</v>
      </c>
      <c r="F2296">
        <v>2</v>
      </c>
      <c r="G2296" t="s">
        <v>532</v>
      </c>
      <c r="H2296" t="s">
        <v>532</v>
      </c>
      <c r="I2296" t="s">
        <v>578</v>
      </c>
      <c r="J2296" t="s">
        <v>694</v>
      </c>
      <c r="K2296" t="s">
        <v>539</v>
      </c>
    </row>
    <row r="2297" spans="1:11" ht="12.75">
      <c r="A2297" s="45">
        <v>95605</v>
      </c>
      <c r="B2297" s="45" t="s">
        <v>824</v>
      </c>
      <c r="C2297" s="45" t="s">
        <v>825</v>
      </c>
      <c r="D2297" s="45"/>
      <c r="E2297" s="45">
        <v>6473</v>
      </c>
      <c r="F2297">
        <v>2</v>
      </c>
      <c r="G2297" t="s">
        <v>532</v>
      </c>
      <c r="H2297" t="s">
        <v>532</v>
      </c>
      <c r="I2297" t="s">
        <v>578</v>
      </c>
      <c r="J2297" t="s">
        <v>826</v>
      </c>
      <c r="K2297" t="s">
        <v>564</v>
      </c>
    </row>
    <row r="2298" spans="1:11" ht="12.75">
      <c r="A2298" s="45">
        <v>95606</v>
      </c>
      <c r="B2298" s="45" t="s">
        <v>827</v>
      </c>
      <c r="C2298" s="45" t="s">
        <v>825</v>
      </c>
      <c r="D2298" s="45"/>
      <c r="E2298" s="45">
        <v>11422</v>
      </c>
      <c r="F2298">
        <v>2</v>
      </c>
      <c r="G2298" t="s">
        <v>532</v>
      </c>
      <c r="H2298" t="s">
        <v>533</v>
      </c>
      <c r="I2298" t="s">
        <v>560</v>
      </c>
      <c r="J2298" t="s">
        <v>826</v>
      </c>
      <c r="K2298" t="s">
        <v>536</v>
      </c>
    </row>
    <row r="2299" spans="1:11" ht="12.75">
      <c r="A2299" s="45">
        <v>95607</v>
      </c>
      <c r="B2299" s="45" t="s">
        <v>828</v>
      </c>
      <c r="C2299" s="45" t="s">
        <v>825</v>
      </c>
      <c r="D2299" s="45"/>
      <c r="E2299" s="45">
        <v>8197</v>
      </c>
      <c r="F2299">
        <v>2</v>
      </c>
      <c r="G2299" t="s">
        <v>532</v>
      </c>
      <c r="H2299" t="s">
        <v>533</v>
      </c>
      <c r="I2299" t="s">
        <v>560</v>
      </c>
      <c r="J2299" t="s">
        <v>826</v>
      </c>
      <c r="K2299" t="s">
        <v>539</v>
      </c>
    </row>
    <row r="2300" spans="1:11" ht="12.75">
      <c r="A2300" s="45">
        <v>95608</v>
      </c>
      <c r="B2300" s="45" t="s">
        <v>1341</v>
      </c>
      <c r="C2300" s="45" t="s">
        <v>793</v>
      </c>
      <c r="D2300" s="45"/>
      <c r="E2300" s="45">
        <v>6180</v>
      </c>
      <c r="F2300">
        <v>6</v>
      </c>
      <c r="G2300" t="s">
        <v>778</v>
      </c>
      <c r="H2300" t="s">
        <v>532</v>
      </c>
      <c r="I2300" t="s">
        <v>578</v>
      </c>
      <c r="J2300" t="s">
        <v>794</v>
      </c>
      <c r="K2300" t="s">
        <v>536</v>
      </c>
    </row>
    <row r="2301" spans="1:11" ht="12.75">
      <c r="A2301" s="45">
        <v>95609</v>
      </c>
      <c r="B2301" s="45" t="s">
        <v>1341</v>
      </c>
      <c r="C2301" s="45" t="s">
        <v>793</v>
      </c>
      <c r="D2301" s="45"/>
      <c r="E2301" s="45">
        <v>6180</v>
      </c>
      <c r="F2301">
        <v>6</v>
      </c>
      <c r="G2301" t="s">
        <v>778</v>
      </c>
      <c r="H2301" t="s">
        <v>532</v>
      </c>
      <c r="I2301" t="s">
        <v>578</v>
      </c>
      <c r="J2301" t="s">
        <v>794</v>
      </c>
      <c r="K2301" t="s">
        <v>536</v>
      </c>
    </row>
    <row r="2302" spans="1:11" ht="12.75">
      <c r="A2302" s="45">
        <v>95610</v>
      </c>
      <c r="B2302" s="45" t="s">
        <v>1342</v>
      </c>
      <c r="C2302" s="45" t="s">
        <v>793</v>
      </c>
      <c r="D2302" s="45"/>
      <c r="E2302" s="45">
        <v>6180</v>
      </c>
      <c r="F2302">
        <v>6</v>
      </c>
      <c r="G2302" t="s">
        <v>778</v>
      </c>
      <c r="H2302" t="s">
        <v>532</v>
      </c>
      <c r="I2302" t="s">
        <v>578</v>
      </c>
      <c r="J2302" t="s">
        <v>794</v>
      </c>
      <c r="K2302" t="s">
        <v>536</v>
      </c>
    </row>
    <row r="2303" spans="1:11" ht="12.75">
      <c r="A2303" s="45">
        <v>95611</v>
      </c>
      <c r="B2303" s="45" t="s">
        <v>1342</v>
      </c>
      <c r="C2303" s="45" t="s">
        <v>793</v>
      </c>
      <c r="D2303" s="45"/>
      <c r="E2303" s="45">
        <v>6180</v>
      </c>
      <c r="F2303">
        <v>6</v>
      </c>
      <c r="G2303" t="s">
        <v>778</v>
      </c>
      <c r="H2303" t="s">
        <v>532</v>
      </c>
      <c r="I2303" t="s">
        <v>578</v>
      </c>
      <c r="J2303" t="s">
        <v>794</v>
      </c>
      <c r="K2303" t="s">
        <v>536</v>
      </c>
    </row>
    <row r="2304" spans="1:11" ht="12.75">
      <c r="A2304" s="45">
        <v>95612</v>
      </c>
      <c r="B2304" s="45" t="s">
        <v>829</v>
      </c>
      <c r="C2304" s="45" t="s">
        <v>825</v>
      </c>
      <c r="D2304" s="45"/>
      <c r="E2304" s="45">
        <v>10213</v>
      </c>
      <c r="F2304">
        <v>2</v>
      </c>
      <c r="G2304" t="s">
        <v>532</v>
      </c>
      <c r="H2304" t="s">
        <v>532</v>
      </c>
      <c r="I2304" t="s">
        <v>578</v>
      </c>
      <c r="J2304" t="s">
        <v>826</v>
      </c>
      <c r="K2304" t="s">
        <v>536</v>
      </c>
    </row>
    <row r="2305" spans="1:11" ht="12.75">
      <c r="A2305" s="45">
        <v>95613</v>
      </c>
      <c r="B2305" s="45" t="s">
        <v>768</v>
      </c>
      <c r="C2305" s="45" t="s">
        <v>559</v>
      </c>
      <c r="D2305" s="45">
        <v>12</v>
      </c>
      <c r="E2305" s="45">
        <v>9544</v>
      </c>
      <c r="F2305">
        <v>2</v>
      </c>
      <c r="G2305" t="s">
        <v>532</v>
      </c>
      <c r="H2305" t="s">
        <v>533</v>
      </c>
      <c r="I2305" t="s">
        <v>560</v>
      </c>
      <c r="J2305" t="s">
        <v>561</v>
      </c>
      <c r="K2305" t="s">
        <v>536</v>
      </c>
    </row>
    <row r="2306" spans="1:11" ht="12.75">
      <c r="A2306" s="45">
        <v>95614</v>
      </c>
      <c r="B2306" s="45" t="s">
        <v>769</v>
      </c>
      <c r="C2306" s="45" t="s">
        <v>559</v>
      </c>
      <c r="D2306" s="45">
        <v>12</v>
      </c>
      <c r="E2306" s="45">
        <v>10032</v>
      </c>
      <c r="F2306">
        <v>2</v>
      </c>
      <c r="G2306" t="s">
        <v>532</v>
      </c>
      <c r="H2306" t="s">
        <v>533</v>
      </c>
      <c r="I2306" t="s">
        <v>560</v>
      </c>
      <c r="J2306" t="s">
        <v>561</v>
      </c>
      <c r="K2306" t="s">
        <v>564</v>
      </c>
    </row>
    <row r="2307" spans="1:11" ht="12.75">
      <c r="A2307" s="45">
        <v>95615</v>
      </c>
      <c r="B2307" s="45" t="s">
        <v>1343</v>
      </c>
      <c r="C2307" s="45" t="s">
        <v>793</v>
      </c>
      <c r="D2307" s="45"/>
      <c r="E2307" s="45">
        <v>11635</v>
      </c>
      <c r="F2307">
        <v>6</v>
      </c>
      <c r="G2307" t="s">
        <v>778</v>
      </c>
      <c r="H2307" t="s">
        <v>533</v>
      </c>
      <c r="I2307" t="s">
        <v>578</v>
      </c>
      <c r="J2307" t="s">
        <v>794</v>
      </c>
      <c r="K2307" t="s">
        <v>564</v>
      </c>
    </row>
    <row r="2308" spans="1:11" ht="12.75">
      <c r="A2308" s="45">
        <v>95616</v>
      </c>
      <c r="B2308" s="45" t="s">
        <v>830</v>
      </c>
      <c r="C2308" s="45" t="s">
        <v>825</v>
      </c>
      <c r="D2308" s="45"/>
      <c r="E2308" s="45">
        <v>6894</v>
      </c>
      <c r="F2308">
        <v>2</v>
      </c>
      <c r="G2308" t="s">
        <v>532</v>
      </c>
      <c r="H2308" t="s">
        <v>532</v>
      </c>
      <c r="I2308" t="s">
        <v>560</v>
      </c>
      <c r="J2308" t="s">
        <v>826</v>
      </c>
      <c r="K2308" t="s">
        <v>536</v>
      </c>
    </row>
    <row r="2309" spans="1:11" ht="12.75">
      <c r="A2309" s="45">
        <v>95617</v>
      </c>
      <c r="B2309" s="45" t="s">
        <v>830</v>
      </c>
      <c r="C2309" s="45" t="s">
        <v>825</v>
      </c>
      <c r="D2309" s="45"/>
      <c r="E2309" s="45">
        <v>6180</v>
      </c>
      <c r="F2309">
        <v>2</v>
      </c>
      <c r="G2309" t="s">
        <v>532</v>
      </c>
      <c r="H2309" t="s">
        <v>532</v>
      </c>
      <c r="I2309" t="s">
        <v>560</v>
      </c>
      <c r="J2309" t="s">
        <v>826</v>
      </c>
      <c r="K2309" t="s">
        <v>536</v>
      </c>
    </row>
    <row r="2310" spans="1:11" ht="12.75">
      <c r="A2310" s="45">
        <v>95618</v>
      </c>
      <c r="B2310" s="45" t="s">
        <v>831</v>
      </c>
      <c r="C2310" s="45" t="s">
        <v>825</v>
      </c>
      <c r="D2310" s="45"/>
      <c r="E2310" s="45">
        <v>13228</v>
      </c>
      <c r="F2310">
        <v>2</v>
      </c>
      <c r="G2310" t="s">
        <v>532</v>
      </c>
      <c r="H2310" t="s">
        <v>532</v>
      </c>
      <c r="I2310" t="s">
        <v>560</v>
      </c>
      <c r="J2310" t="s">
        <v>826</v>
      </c>
      <c r="K2310" t="s">
        <v>539</v>
      </c>
    </row>
    <row r="2311" spans="1:11" ht="12.75">
      <c r="A2311" s="45">
        <v>95619</v>
      </c>
      <c r="B2311" s="45" t="s">
        <v>770</v>
      </c>
      <c r="C2311" s="45" t="s">
        <v>559</v>
      </c>
      <c r="D2311" s="45">
        <v>12</v>
      </c>
      <c r="E2311" s="45">
        <v>9067</v>
      </c>
      <c r="F2311">
        <v>2</v>
      </c>
      <c r="G2311" t="s">
        <v>532</v>
      </c>
      <c r="H2311" t="s">
        <v>533</v>
      </c>
      <c r="I2311" t="s">
        <v>560</v>
      </c>
      <c r="J2311" t="s">
        <v>561</v>
      </c>
      <c r="K2311" t="s">
        <v>536</v>
      </c>
    </row>
    <row r="2312" spans="1:11" ht="12.75">
      <c r="A2312" s="45">
        <v>95620</v>
      </c>
      <c r="B2312" s="45" t="s">
        <v>1216</v>
      </c>
      <c r="C2312" s="45" t="s">
        <v>1208</v>
      </c>
      <c r="D2312" s="45"/>
      <c r="E2312" s="45">
        <v>8331</v>
      </c>
      <c r="F2312">
        <v>4</v>
      </c>
      <c r="G2312" t="s">
        <v>532</v>
      </c>
      <c r="H2312" t="s">
        <v>532</v>
      </c>
      <c r="I2312" t="s">
        <v>560</v>
      </c>
      <c r="J2312" t="s">
        <v>1209</v>
      </c>
      <c r="K2312" t="s">
        <v>536</v>
      </c>
    </row>
    <row r="2313" spans="1:11" ht="12.75">
      <c r="A2313" s="45">
        <v>95621</v>
      </c>
      <c r="B2313" s="45" t="s">
        <v>1342</v>
      </c>
      <c r="C2313" s="45" t="s">
        <v>793</v>
      </c>
      <c r="D2313" s="45"/>
      <c r="E2313" s="45">
        <v>6180</v>
      </c>
      <c r="F2313">
        <v>6</v>
      </c>
      <c r="G2313" t="s">
        <v>778</v>
      </c>
      <c r="H2313" t="s">
        <v>532</v>
      </c>
      <c r="I2313" t="s">
        <v>578</v>
      </c>
      <c r="J2313" t="s">
        <v>794</v>
      </c>
      <c r="K2313" t="s">
        <v>536</v>
      </c>
    </row>
    <row r="2314" spans="1:11" ht="12.75">
      <c r="A2314" s="45">
        <v>95623</v>
      </c>
      <c r="B2314" s="45" t="s">
        <v>559</v>
      </c>
      <c r="C2314" s="45" t="s">
        <v>559</v>
      </c>
      <c r="D2314" s="45">
        <v>12</v>
      </c>
      <c r="E2314" s="45">
        <v>11039</v>
      </c>
      <c r="F2314">
        <v>2</v>
      </c>
      <c r="G2314" t="s">
        <v>532</v>
      </c>
      <c r="H2314" t="s">
        <v>533</v>
      </c>
      <c r="I2314" t="s">
        <v>560</v>
      </c>
      <c r="J2314" t="s">
        <v>561</v>
      </c>
      <c r="K2314" t="s">
        <v>564</v>
      </c>
    </row>
    <row r="2315" spans="1:11" ht="12.75">
      <c r="A2315" s="45">
        <v>95624</v>
      </c>
      <c r="B2315" s="45" t="s">
        <v>1344</v>
      </c>
      <c r="C2315" s="45" t="s">
        <v>793</v>
      </c>
      <c r="D2315" s="45"/>
      <c r="E2315" s="45">
        <v>6180</v>
      </c>
      <c r="F2315">
        <v>6</v>
      </c>
      <c r="G2315" t="s">
        <v>778</v>
      </c>
      <c r="H2315" t="s">
        <v>532</v>
      </c>
      <c r="I2315" t="s">
        <v>578</v>
      </c>
      <c r="J2315" t="s">
        <v>794</v>
      </c>
      <c r="K2315" t="s">
        <v>536</v>
      </c>
    </row>
    <row r="2316" spans="1:11" ht="12.75">
      <c r="A2316" s="45">
        <v>95625</v>
      </c>
      <c r="B2316" s="45" t="s">
        <v>1217</v>
      </c>
      <c r="C2316" s="45" t="s">
        <v>1208</v>
      </c>
      <c r="D2316" s="45"/>
      <c r="E2316" s="45">
        <v>8578</v>
      </c>
      <c r="F2316">
        <v>4</v>
      </c>
      <c r="G2316" t="s">
        <v>532</v>
      </c>
      <c r="H2316" t="s">
        <v>533</v>
      </c>
      <c r="I2316" t="s">
        <v>582</v>
      </c>
      <c r="J2316" t="s">
        <v>1209</v>
      </c>
      <c r="K2316" t="s">
        <v>536</v>
      </c>
    </row>
    <row r="2317" spans="1:11" ht="12.75">
      <c r="A2317" s="45">
        <v>95626</v>
      </c>
      <c r="B2317" s="45" t="s">
        <v>792</v>
      </c>
      <c r="C2317" s="45" t="s">
        <v>793</v>
      </c>
      <c r="D2317" s="45"/>
      <c r="E2317" s="45">
        <v>12593</v>
      </c>
      <c r="F2317">
        <v>2</v>
      </c>
      <c r="G2317" t="s">
        <v>532</v>
      </c>
      <c r="H2317" t="s">
        <v>533</v>
      </c>
      <c r="I2317" t="s">
        <v>578</v>
      </c>
      <c r="J2317" t="s">
        <v>794</v>
      </c>
      <c r="K2317" t="s">
        <v>536</v>
      </c>
    </row>
    <row r="2318" spans="1:11" ht="12.75">
      <c r="A2318" s="45">
        <v>95627</v>
      </c>
      <c r="B2318" s="45" t="s">
        <v>832</v>
      </c>
      <c r="C2318" s="45" t="s">
        <v>825</v>
      </c>
      <c r="D2318" s="45"/>
      <c r="E2318" s="45">
        <v>10025</v>
      </c>
      <c r="F2318">
        <v>2</v>
      </c>
      <c r="G2318" t="s">
        <v>532</v>
      </c>
      <c r="H2318" t="s">
        <v>532</v>
      </c>
      <c r="I2318" t="s">
        <v>560</v>
      </c>
      <c r="J2318" t="s">
        <v>826</v>
      </c>
      <c r="K2318" t="s">
        <v>536</v>
      </c>
    </row>
    <row r="2319" spans="1:11" ht="12.75">
      <c r="A2319" s="45">
        <v>95628</v>
      </c>
      <c r="B2319" s="45" t="s">
        <v>1345</v>
      </c>
      <c r="C2319" s="45" t="s">
        <v>793</v>
      </c>
      <c r="D2319" s="45"/>
      <c r="E2319" s="45">
        <v>6180</v>
      </c>
      <c r="F2319">
        <v>6</v>
      </c>
      <c r="G2319" t="s">
        <v>778</v>
      </c>
      <c r="H2319" t="s">
        <v>532</v>
      </c>
      <c r="I2319" t="s">
        <v>578</v>
      </c>
      <c r="J2319" t="s">
        <v>794</v>
      </c>
      <c r="K2319" t="s">
        <v>536</v>
      </c>
    </row>
    <row r="2320" spans="1:11" ht="12.75">
      <c r="A2320" s="45">
        <v>95629</v>
      </c>
      <c r="B2320" s="45" t="s">
        <v>756</v>
      </c>
      <c r="C2320" s="45" t="s">
        <v>754</v>
      </c>
      <c r="D2320" s="45">
        <v>12</v>
      </c>
      <c r="E2320" s="45">
        <v>8470</v>
      </c>
      <c r="F2320">
        <v>2</v>
      </c>
      <c r="G2320" t="s">
        <v>532</v>
      </c>
      <c r="H2320" t="s">
        <v>533</v>
      </c>
      <c r="I2320" t="s">
        <v>534</v>
      </c>
      <c r="J2320" t="s">
        <v>755</v>
      </c>
      <c r="K2320" t="s">
        <v>536</v>
      </c>
    </row>
    <row r="2321" spans="1:11" ht="12.75">
      <c r="A2321" s="45">
        <v>95630</v>
      </c>
      <c r="B2321" s="45" t="s">
        <v>795</v>
      </c>
      <c r="C2321" s="45" t="s">
        <v>793</v>
      </c>
      <c r="D2321" s="45"/>
      <c r="E2321" s="45">
        <v>6180</v>
      </c>
      <c r="F2321">
        <v>2</v>
      </c>
      <c r="G2321" s="47" t="s">
        <v>532</v>
      </c>
      <c r="H2321" t="s">
        <v>532</v>
      </c>
      <c r="I2321" t="s">
        <v>578</v>
      </c>
      <c r="J2321" t="s">
        <v>794</v>
      </c>
      <c r="K2321" t="s">
        <v>536</v>
      </c>
    </row>
    <row r="2322" spans="1:11" ht="12.75">
      <c r="A2322" s="45">
        <v>95631</v>
      </c>
      <c r="B2322" s="45" t="s">
        <v>773</v>
      </c>
      <c r="C2322" s="45" t="s">
        <v>693</v>
      </c>
      <c r="D2322" s="45"/>
      <c r="E2322" s="45">
        <v>9872</v>
      </c>
      <c r="F2322">
        <v>2</v>
      </c>
      <c r="G2322" t="s">
        <v>532</v>
      </c>
      <c r="H2322" t="s">
        <v>533</v>
      </c>
      <c r="I2322" t="s">
        <v>560</v>
      </c>
      <c r="J2322" t="s">
        <v>694</v>
      </c>
      <c r="K2322" t="s">
        <v>564</v>
      </c>
    </row>
    <row r="2323" spans="1:11" ht="12.75">
      <c r="A2323" s="45">
        <v>95632</v>
      </c>
      <c r="B2323" s="45" t="s">
        <v>1346</v>
      </c>
      <c r="C2323" s="45" t="s">
        <v>793</v>
      </c>
      <c r="D2323" s="45"/>
      <c r="E2323" s="45">
        <v>10594</v>
      </c>
      <c r="F2323">
        <v>6</v>
      </c>
      <c r="G2323" t="s">
        <v>778</v>
      </c>
      <c r="H2323" t="s">
        <v>532</v>
      </c>
      <c r="I2323" t="s">
        <v>534</v>
      </c>
      <c r="J2323" t="s">
        <v>794</v>
      </c>
      <c r="K2323" t="s">
        <v>536</v>
      </c>
    </row>
    <row r="2324" spans="1:11" ht="12.75">
      <c r="A2324" s="45">
        <v>95633</v>
      </c>
      <c r="B2324" s="45" t="s">
        <v>771</v>
      </c>
      <c r="C2324" s="45" t="s">
        <v>559</v>
      </c>
      <c r="D2324" s="45">
        <v>12</v>
      </c>
      <c r="E2324" s="45">
        <v>9190</v>
      </c>
      <c r="F2324">
        <v>2</v>
      </c>
      <c r="G2324" t="s">
        <v>532</v>
      </c>
      <c r="H2324" t="s">
        <v>533</v>
      </c>
      <c r="I2324" t="s">
        <v>560</v>
      </c>
      <c r="J2324" t="s">
        <v>561</v>
      </c>
      <c r="K2324" t="s">
        <v>536</v>
      </c>
    </row>
    <row r="2325" spans="1:11" ht="12.75">
      <c r="A2325" s="45">
        <v>95634</v>
      </c>
      <c r="B2325" s="45" t="s">
        <v>772</v>
      </c>
      <c r="C2325" s="45" t="s">
        <v>559</v>
      </c>
      <c r="D2325" s="45">
        <v>12</v>
      </c>
      <c r="E2325" s="45">
        <v>8179</v>
      </c>
      <c r="F2325">
        <v>2</v>
      </c>
      <c r="G2325" t="s">
        <v>532</v>
      </c>
      <c r="H2325" t="s">
        <v>533</v>
      </c>
      <c r="I2325" t="s">
        <v>560</v>
      </c>
      <c r="J2325" t="s">
        <v>561</v>
      </c>
      <c r="K2325" t="s">
        <v>564</v>
      </c>
    </row>
    <row r="2326" spans="1:11" ht="12.75">
      <c r="A2326" s="45">
        <v>95635</v>
      </c>
      <c r="B2326" s="45" t="s">
        <v>558</v>
      </c>
      <c r="C2326" s="45" t="s">
        <v>559</v>
      </c>
      <c r="D2326" s="45">
        <v>12</v>
      </c>
      <c r="E2326" s="45">
        <v>8814</v>
      </c>
      <c r="F2326">
        <v>1</v>
      </c>
      <c r="G2326" t="s">
        <v>532</v>
      </c>
      <c r="H2326" t="s">
        <v>533</v>
      </c>
      <c r="I2326" t="s">
        <v>560</v>
      </c>
      <c r="J2326" t="s">
        <v>561</v>
      </c>
      <c r="K2326" t="s">
        <v>536</v>
      </c>
    </row>
    <row r="2327" spans="1:11" ht="12.75">
      <c r="A2327" s="45">
        <v>95636</v>
      </c>
      <c r="B2327" s="45" t="s">
        <v>562</v>
      </c>
      <c r="C2327" s="45" t="s">
        <v>559</v>
      </c>
      <c r="D2327" s="45">
        <v>16</v>
      </c>
      <c r="E2327" s="45">
        <v>6239</v>
      </c>
      <c r="F2327">
        <v>1</v>
      </c>
      <c r="G2327" t="s">
        <v>532</v>
      </c>
      <c r="H2327" t="s">
        <v>533</v>
      </c>
      <c r="I2327" t="s">
        <v>560</v>
      </c>
      <c r="J2327" t="s">
        <v>561</v>
      </c>
      <c r="K2327" t="s">
        <v>536</v>
      </c>
    </row>
    <row r="2328" spans="1:11" ht="12.75">
      <c r="A2328" s="45">
        <v>95637</v>
      </c>
      <c r="B2328" s="45" t="s">
        <v>833</v>
      </c>
      <c r="C2328" s="45" t="s">
        <v>825</v>
      </c>
      <c r="D2328" s="45"/>
      <c r="E2328" s="45">
        <v>9355</v>
      </c>
      <c r="F2328">
        <v>2</v>
      </c>
      <c r="G2328" t="s">
        <v>532</v>
      </c>
      <c r="H2328" t="s">
        <v>533</v>
      </c>
      <c r="I2328" t="s">
        <v>560</v>
      </c>
      <c r="J2328" t="s">
        <v>826</v>
      </c>
      <c r="K2328" t="s">
        <v>536</v>
      </c>
    </row>
    <row r="2329" spans="1:11" ht="12.75">
      <c r="A2329" s="45">
        <v>95638</v>
      </c>
      <c r="B2329" s="45" t="s">
        <v>1347</v>
      </c>
      <c r="C2329" s="45" t="s">
        <v>793</v>
      </c>
      <c r="D2329" s="45"/>
      <c r="E2329" s="45">
        <v>6180</v>
      </c>
      <c r="F2329">
        <v>6</v>
      </c>
      <c r="G2329" t="s">
        <v>778</v>
      </c>
      <c r="H2329" t="s">
        <v>533</v>
      </c>
      <c r="I2329" t="s">
        <v>534</v>
      </c>
      <c r="J2329" t="s">
        <v>794</v>
      </c>
      <c r="K2329" t="s">
        <v>564</v>
      </c>
    </row>
    <row r="2330" spans="1:11" ht="12.75">
      <c r="A2330" s="45">
        <v>95639</v>
      </c>
      <c r="B2330" s="45" t="s">
        <v>1348</v>
      </c>
      <c r="C2330" s="45" t="s">
        <v>793</v>
      </c>
      <c r="D2330" s="45"/>
      <c r="E2330" s="45">
        <v>6180</v>
      </c>
      <c r="F2330">
        <v>6</v>
      </c>
      <c r="G2330" t="s">
        <v>778</v>
      </c>
      <c r="H2330" t="s">
        <v>533</v>
      </c>
      <c r="I2330" t="s">
        <v>578</v>
      </c>
      <c r="J2330" t="s">
        <v>794</v>
      </c>
      <c r="K2330" t="s">
        <v>536</v>
      </c>
    </row>
    <row r="2331" spans="1:11" ht="12.75">
      <c r="A2331" s="45">
        <v>95640</v>
      </c>
      <c r="B2331" s="45" t="s">
        <v>757</v>
      </c>
      <c r="C2331" s="45" t="s">
        <v>754</v>
      </c>
      <c r="D2331" s="45">
        <v>12</v>
      </c>
      <c r="E2331" s="45">
        <v>9703</v>
      </c>
      <c r="F2331">
        <v>2</v>
      </c>
      <c r="G2331" t="s">
        <v>532</v>
      </c>
      <c r="H2331" t="s">
        <v>532</v>
      </c>
      <c r="I2331" t="s">
        <v>534</v>
      </c>
      <c r="J2331" t="s">
        <v>755</v>
      </c>
      <c r="K2331" t="s">
        <v>564</v>
      </c>
    </row>
    <row r="2332" spans="1:11" ht="12.75">
      <c r="A2332" s="45">
        <v>95641</v>
      </c>
      <c r="B2332" s="45" t="s">
        <v>796</v>
      </c>
      <c r="C2332" s="45" t="s">
        <v>793</v>
      </c>
      <c r="D2332" s="45"/>
      <c r="E2332" s="45">
        <v>9140</v>
      </c>
      <c r="F2332">
        <v>2</v>
      </c>
      <c r="G2332" t="s">
        <v>532</v>
      </c>
      <c r="H2332" t="s">
        <v>533</v>
      </c>
      <c r="I2332" t="s">
        <v>578</v>
      </c>
      <c r="J2332" t="s">
        <v>794</v>
      </c>
      <c r="K2332" t="s">
        <v>564</v>
      </c>
    </row>
    <row r="2333" spans="1:11" ht="12.75">
      <c r="A2333" s="45">
        <v>95642</v>
      </c>
      <c r="B2333" s="45" t="s">
        <v>758</v>
      </c>
      <c r="C2333" s="45" t="s">
        <v>754</v>
      </c>
      <c r="D2333" s="45">
        <v>12</v>
      </c>
      <c r="E2333" s="45">
        <v>7826</v>
      </c>
      <c r="F2333">
        <v>2</v>
      </c>
      <c r="G2333" t="s">
        <v>532</v>
      </c>
      <c r="H2333" t="s">
        <v>532</v>
      </c>
      <c r="I2333" t="s">
        <v>534</v>
      </c>
      <c r="J2333" t="s">
        <v>755</v>
      </c>
      <c r="K2333" t="s">
        <v>536</v>
      </c>
    </row>
    <row r="2334" spans="1:11" ht="12.75">
      <c r="A2334" s="45">
        <v>95643</v>
      </c>
      <c r="B2334" s="45" t="s">
        <v>563</v>
      </c>
      <c r="C2334" s="45" t="s">
        <v>559</v>
      </c>
      <c r="D2334" s="45">
        <v>12</v>
      </c>
      <c r="E2334" s="45">
        <v>8666</v>
      </c>
      <c r="F2334">
        <v>1</v>
      </c>
      <c r="G2334" t="s">
        <v>532</v>
      </c>
      <c r="H2334" t="s">
        <v>533</v>
      </c>
      <c r="I2334" t="s">
        <v>560</v>
      </c>
      <c r="J2334" t="s">
        <v>561</v>
      </c>
      <c r="K2334" t="s">
        <v>564</v>
      </c>
    </row>
    <row r="2335" spans="1:11" ht="12.75">
      <c r="A2335" s="45">
        <v>95644</v>
      </c>
      <c r="B2335" s="45" t="s">
        <v>759</v>
      </c>
      <c r="C2335" s="45" t="s">
        <v>754</v>
      </c>
      <c r="D2335" s="45">
        <v>12</v>
      </c>
      <c r="E2335" s="45">
        <v>6180</v>
      </c>
      <c r="F2335">
        <v>2</v>
      </c>
      <c r="G2335" t="s">
        <v>532</v>
      </c>
      <c r="H2335" t="s">
        <v>533</v>
      </c>
      <c r="I2335" t="s">
        <v>534</v>
      </c>
      <c r="J2335" t="s">
        <v>755</v>
      </c>
      <c r="K2335" t="s">
        <v>539</v>
      </c>
    </row>
    <row r="2336" spans="1:11" ht="12.75">
      <c r="A2336" s="45">
        <v>95645</v>
      </c>
      <c r="B2336" s="45" t="s">
        <v>834</v>
      </c>
      <c r="C2336" s="45" t="s">
        <v>825</v>
      </c>
      <c r="D2336" s="45"/>
      <c r="E2336" s="45">
        <v>9893</v>
      </c>
      <c r="F2336">
        <v>2</v>
      </c>
      <c r="G2336" t="s">
        <v>532</v>
      </c>
      <c r="H2336" t="s">
        <v>533</v>
      </c>
      <c r="I2336" t="s">
        <v>560</v>
      </c>
      <c r="J2336" t="s">
        <v>826</v>
      </c>
      <c r="K2336" t="s">
        <v>536</v>
      </c>
    </row>
    <row r="2337" spans="1:11" ht="12.75">
      <c r="A2337" s="45">
        <v>95646</v>
      </c>
      <c r="B2337" s="45" t="s">
        <v>332</v>
      </c>
      <c r="C2337" s="45" t="s">
        <v>278</v>
      </c>
      <c r="D2337" s="45">
        <v>16</v>
      </c>
      <c r="E2337" s="45">
        <v>6180</v>
      </c>
      <c r="F2337">
        <v>14</v>
      </c>
      <c r="G2337" t="s">
        <v>108</v>
      </c>
      <c r="H2337" t="s">
        <v>533</v>
      </c>
      <c r="I2337" t="s">
        <v>534</v>
      </c>
      <c r="J2337" t="s">
        <v>333</v>
      </c>
      <c r="K2337" t="s">
        <v>564</v>
      </c>
    </row>
    <row r="2338" spans="1:11" ht="12.75">
      <c r="A2338" s="45">
        <v>95648</v>
      </c>
      <c r="B2338" s="45" t="s">
        <v>774</v>
      </c>
      <c r="C2338" s="45" t="s">
        <v>693</v>
      </c>
      <c r="D2338" s="45"/>
      <c r="E2338" s="45">
        <v>9096</v>
      </c>
      <c r="F2338">
        <v>2</v>
      </c>
      <c r="G2338" t="s">
        <v>532</v>
      </c>
      <c r="H2338" t="s">
        <v>532</v>
      </c>
      <c r="I2338" t="s">
        <v>578</v>
      </c>
      <c r="J2338" t="s">
        <v>694</v>
      </c>
      <c r="K2338" t="s">
        <v>536</v>
      </c>
    </row>
    <row r="2339" spans="1:11" ht="12.75">
      <c r="A2339" s="45">
        <v>95650</v>
      </c>
      <c r="B2339" s="45" t="s">
        <v>775</v>
      </c>
      <c r="C2339" s="45" t="s">
        <v>693</v>
      </c>
      <c r="D2339" s="45"/>
      <c r="E2339" s="45">
        <v>12197</v>
      </c>
      <c r="F2339">
        <v>2</v>
      </c>
      <c r="G2339" t="s">
        <v>532</v>
      </c>
      <c r="H2339" t="s">
        <v>532</v>
      </c>
      <c r="I2339" t="s">
        <v>578</v>
      </c>
      <c r="J2339" t="s">
        <v>694</v>
      </c>
      <c r="K2339" t="s">
        <v>536</v>
      </c>
    </row>
    <row r="2340" spans="1:11" ht="12.75">
      <c r="A2340" s="45">
        <v>95651</v>
      </c>
      <c r="B2340" s="45" t="s">
        <v>565</v>
      </c>
      <c r="C2340" s="45" t="s">
        <v>559</v>
      </c>
      <c r="D2340" s="45">
        <v>12</v>
      </c>
      <c r="E2340" s="45">
        <v>10067</v>
      </c>
      <c r="F2340">
        <v>1</v>
      </c>
      <c r="G2340" t="s">
        <v>532</v>
      </c>
      <c r="H2340" t="s">
        <v>533</v>
      </c>
      <c r="I2340" t="s">
        <v>560</v>
      </c>
      <c r="J2340" t="s">
        <v>561</v>
      </c>
      <c r="K2340" t="s">
        <v>536</v>
      </c>
    </row>
    <row r="2341" spans="1:11" ht="12.75">
      <c r="A2341" s="45">
        <v>95652</v>
      </c>
      <c r="B2341" s="45" t="s">
        <v>1349</v>
      </c>
      <c r="C2341" s="45" t="s">
        <v>793</v>
      </c>
      <c r="D2341" s="45"/>
      <c r="E2341" s="45">
        <v>6180</v>
      </c>
      <c r="F2341">
        <v>6</v>
      </c>
      <c r="G2341" t="s">
        <v>778</v>
      </c>
      <c r="H2341" t="s">
        <v>532</v>
      </c>
      <c r="I2341" t="s">
        <v>578</v>
      </c>
      <c r="J2341" t="s">
        <v>794</v>
      </c>
      <c r="K2341" t="s">
        <v>536</v>
      </c>
    </row>
    <row r="2342" spans="1:11" ht="12.75">
      <c r="A2342" s="45">
        <v>95653</v>
      </c>
      <c r="B2342" s="45" t="s">
        <v>835</v>
      </c>
      <c r="C2342" s="45" t="s">
        <v>825</v>
      </c>
      <c r="D2342" s="45"/>
      <c r="E2342" s="45">
        <v>10090</v>
      </c>
      <c r="F2342">
        <v>2</v>
      </c>
      <c r="G2342" t="s">
        <v>532</v>
      </c>
      <c r="H2342" t="s">
        <v>533</v>
      </c>
      <c r="I2342" t="s">
        <v>560</v>
      </c>
      <c r="J2342" t="s">
        <v>826</v>
      </c>
      <c r="K2342" t="s">
        <v>536</v>
      </c>
    </row>
    <row r="2343" spans="1:11" ht="12.75">
      <c r="A2343" s="45">
        <v>95654</v>
      </c>
      <c r="B2343" s="45" t="s">
        <v>760</v>
      </c>
      <c r="C2343" s="45" t="s">
        <v>754</v>
      </c>
      <c r="D2343" s="45">
        <v>12</v>
      </c>
      <c r="E2343" s="45">
        <v>5943</v>
      </c>
      <c r="F2343">
        <v>2</v>
      </c>
      <c r="G2343" t="s">
        <v>532</v>
      </c>
      <c r="H2343" t="s">
        <v>532</v>
      </c>
      <c r="I2343" t="s">
        <v>534</v>
      </c>
      <c r="J2343" t="s">
        <v>755</v>
      </c>
      <c r="K2343" t="s">
        <v>536</v>
      </c>
    </row>
    <row r="2344" spans="1:11" ht="12.75">
      <c r="A2344" s="45">
        <v>95655</v>
      </c>
      <c r="B2344" s="45" t="s">
        <v>1350</v>
      </c>
      <c r="C2344" s="45" t="s">
        <v>793</v>
      </c>
      <c r="D2344" s="45"/>
      <c r="E2344" s="45">
        <v>6180</v>
      </c>
      <c r="F2344">
        <v>6</v>
      </c>
      <c r="G2344" t="s">
        <v>778</v>
      </c>
      <c r="H2344" t="s">
        <v>532</v>
      </c>
      <c r="I2344" t="s">
        <v>578</v>
      </c>
      <c r="J2344" t="s">
        <v>794</v>
      </c>
      <c r="K2344" t="s">
        <v>536</v>
      </c>
    </row>
    <row r="2345" spans="1:11" ht="12.75">
      <c r="A2345" s="45">
        <v>95656</v>
      </c>
      <c r="B2345" s="45" t="s">
        <v>566</v>
      </c>
      <c r="C2345" s="45" t="s">
        <v>559</v>
      </c>
      <c r="D2345" s="45">
        <v>12</v>
      </c>
      <c r="E2345" s="45">
        <v>8425</v>
      </c>
      <c r="F2345">
        <v>1</v>
      </c>
      <c r="G2345" t="s">
        <v>532</v>
      </c>
      <c r="H2345" t="s">
        <v>533</v>
      </c>
      <c r="I2345" t="s">
        <v>534</v>
      </c>
      <c r="J2345" t="s">
        <v>561</v>
      </c>
      <c r="K2345" t="s">
        <v>536</v>
      </c>
    </row>
    <row r="2346" spans="1:11" ht="12.75">
      <c r="A2346" s="45">
        <v>95658</v>
      </c>
      <c r="B2346" s="45" t="s">
        <v>776</v>
      </c>
      <c r="C2346" s="45" t="s">
        <v>693</v>
      </c>
      <c r="D2346" s="45"/>
      <c r="E2346" s="45">
        <v>12077</v>
      </c>
      <c r="F2346">
        <v>2</v>
      </c>
      <c r="G2346" t="s">
        <v>532</v>
      </c>
      <c r="H2346" t="s">
        <v>532</v>
      </c>
      <c r="I2346" t="s">
        <v>578</v>
      </c>
      <c r="J2346" t="s">
        <v>694</v>
      </c>
      <c r="K2346" t="s">
        <v>536</v>
      </c>
    </row>
    <row r="2347" spans="1:11" ht="12.75">
      <c r="A2347" s="45">
        <v>95659</v>
      </c>
      <c r="B2347" s="45" t="s">
        <v>1022</v>
      </c>
      <c r="C2347" s="45" t="s">
        <v>1023</v>
      </c>
      <c r="D2347" s="45"/>
      <c r="E2347" s="45">
        <v>10500</v>
      </c>
      <c r="F2347">
        <v>3</v>
      </c>
      <c r="G2347" t="s">
        <v>532</v>
      </c>
      <c r="H2347" t="s">
        <v>533</v>
      </c>
      <c r="I2347" t="s">
        <v>560</v>
      </c>
      <c r="J2347" t="s">
        <v>1024</v>
      </c>
      <c r="K2347" t="s">
        <v>539</v>
      </c>
    </row>
    <row r="2348" spans="1:11" ht="12.75">
      <c r="A2348" s="45">
        <v>95660</v>
      </c>
      <c r="B2348" s="45" t="s">
        <v>1351</v>
      </c>
      <c r="C2348" s="45" t="s">
        <v>793</v>
      </c>
      <c r="D2348" s="45"/>
      <c r="E2348" s="45">
        <v>6180</v>
      </c>
      <c r="F2348">
        <v>6</v>
      </c>
      <c r="G2348" t="s">
        <v>778</v>
      </c>
      <c r="H2348" t="s">
        <v>532</v>
      </c>
      <c r="I2348" t="s">
        <v>578</v>
      </c>
      <c r="J2348" t="s">
        <v>794</v>
      </c>
      <c r="K2348" t="s">
        <v>536</v>
      </c>
    </row>
    <row r="2349" spans="1:11" ht="12.75">
      <c r="A2349" s="45">
        <v>95661</v>
      </c>
      <c r="B2349" s="45" t="s">
        <v>777</v>
      </c>
      <c r="C2349" s="45" t="s">
        <v>693</v>
      </c>
      <c r="D2349" s="45"/>
      <c r="E2349" s="45">
        <v>10729</v>
      </c>
      <c r="F2349">
        <v>2</v>
      </c>
      <c r="G2349" s="47" t="s">
        <v>778</v>
      </c>
      <c r="H2349" t="s">
        <v>532</v>
      </c>
      <c r="I2349" t="s">
        <v>578</v>
      </c>
      <c r="J2349" t="s">
        <v>694</v>
      </c>
      <c r="K2349" t="s">
        <v>536</v>
      </c>
    </row>
    <row r="2350" spans="1:11" ht="12.75">
      <c r="A2350" s="45">
        <v>95662</v>
      </c>
      <c r="B2350" s="45" t="s">
        <v>1352</v>
      </c>
      <c r="C2350" s="45" t="s">
        <v>793</v>
      </c>
      <c r="D2350" s="45"/>
      <c r="E2350" s="45">
        <v>6180</v>
      </c>
      <c r="F2350">
        <v>6</v>
      </c>
      <c r="G2350" t="s">
        <v>778</v>
      </c>
      <c r="H2350" t="s">
        <v>532</v>
      </c>
      <c r="I2350" t="s">
        <v>578</v>
      </c>
      <c r="J2350" t="s">
        <v>794</v>
      </c>
      <c r="K2350" t="s">
        <v>536</v>
      </c>
    </row>
    <row r="2351" spans="1:11" ht="12.75">
      <c r="A2351" s="45">
        <v>95663</v>
      </c>
      <c r="B2351" s="45" t="s">
        <v>779</v>
      </c>
      <c r="C2351" s="45" t="s">
        <v>693</v>
      </c>
      <c r="D2351" s="45"/>
      <c r="E2351" s="45">
        <v>11950</v>
      </c>
      <c r="F2351">
        <v>2</v>
      </c>
      <c r="G2351" t="s">
        <v>532</v>
      </c>
      <c r="H2351" t="s">
        <v>532</v>
      </c>
      <c r="I2351" t="s">
        <v>578</v>
      </c>
      <c r="J2351" t="s">
        <v>694</v>
      </c>
      <c r="K2351" t="s">
        <v>536</v>
      </c>
    </row>
    <row r="2352" spans="1:11" ht="12.75">
      <c r="A2352" s="45">
        <v>95664</v>
      </c>
      <c r="B2352" s="45" t="s">
        <v>567</v>
      </c>
      <c r="C2352" s="45" t="s">
        <v>559</v>
      </c>
      <c r="D2352" s="45">
        <v>12</v>
      </c>
      <c r="E2352" s="45">
        <v>10691</v>
      </c>
      <c r="F2352">
        <v>1</v>
      </c>
      <c r="G2352" t="s">
        <v>532</v>
      </c>
      <c r="H2352" t="s">
        <v>533</v>
      </c>
      <c r="I2352" t="s">
        <v>560</v>
      </c>
      <c r="J2352" t="s">
        <v>561</v>
      </c>
      <c r="K2352" t="s">
        <v>536</v>
      </c>
    </row>
    <row r="2353" spans="1:11" ht="12.75">
      <c r="A2353" s="45">
        <v>95665</v>
      </c>
      <c r="B2353" s="45" t="s">
        <v>761</v>
      </c>
      <c r="C2353" s="45" t="s">
        <v>754</v>
      </c>
      <c r="D2353" s="45">
        <v>12</v>
      </c>
      <c r="E2353" s="45">
        <v>9258</v>
      </c>
      <c r="F2353">
        <v>2</v>
      </c>
      <c r="G2353" t="s">
        <v>532</v>
      </c>
      <c r="H2353" t="s">
        <v>533</v>
      </c>
      <c r="I2353" t="s">
        <v>534</v>
      </c>
      <c r="J2353" t="s">
        <v>755</v>
      </c>
      <c r="K2353" t="s">
        <v>536</v>
      </c>
    </row>
    <row r="2354" spans="1:11" ht="12.75">
      <c r="A2354" s="45">
        <v>95666</v>
      </c>
      <c r="B2354" s="45" t="s">
        <v>762</v>
      </c>
      <c r="C2354" s="45" t="s">
        <v>754</v>
      </c>
      <c r="D2354" s="45">
        <v>12</v>
      </c>
      <c r="E2354" s="45">
        <v>6838</v>
      </c>
      <c r="F2354">
        <v>2</v>
      </c>
      <c r="G2354" t="s">
        <v>532</v>
      </c>
      <c r="H2354" t="s">
        <v>533</v>
      </c>
      <c r="I2354" t="s">
        <v>534</v>
      </c>
      <c r="J2354" t="s">
        <v>755</v>
      </c>
      <c r="K2354" t="s">
        <v>564</v>
      </c>
    </row>
    <row r="2355" spans="1:11" ht="12.75">
      <c r="A2355" s="45">
        <v>95667</v>
      </c>
      <c r="B2355" s="45" t="s">
        <v>568</v>
      </c>
      <c r="C2355" s="45" t="s">
        <v>559</v>
      </c>
      <c r="D2355" s="45">
        <v>12</v>
      </c>
      <c r="E2355" s="45">
        <v>9879</v>
      </c>
      <c r="F2355">
        <v>1</v>
      </c>
      <c r="G2355" t="s">
        <v>532</v>
      </c>
      <c r="H2355" t="s">
        <v>533</v>
      </c>
      <c r="I2355" t="s">
        <v>560</v>
      </c>
      <c r="J2355" t="s">
        <v>561</v>
      </c>
      <c r="K2355" t="s">
        <v>564</v>
      </c>
    </row>
    <row r="2356" spans="1:11" ht="12.75">
      <c r="A2356" s="45">
        <v>95668</v>
      </c>
      <c r="B2356" s="45" t="s">
        <v>1025</v>
      </c>
      <c r="C2356" s="45" t="s">
        <v>1023</v>
      </c>
      <c r="D2356" s="45"/>
      <c r="E2356" s="45">
        <v>11528</v>
      </c>
      <c r="F2356">
        <v>3</v>
      </c>
      <c r="G2356" t="s">
        <v>532</v>
      </c>
      <c r="H2356" t="s">
        <v>533</v>
      </c>
      <c r="I2356" t="s">
        <v>560</v>
      </c>
      <c r="J2356" t="s">
        <v>1024</v>
      </c>
      <c r="K2356" t="s">
        <v>536</v>
      </c>
    </row>
    <row r="2357" spans="1:11" ht="12.75">
      <c r="A2357" s="45">
        <v>95669</v>
      </c>
      <c r="B2357" s="45" t="s">
        <v>763</v>
      </c>
      <c r="C2357" s="45" t="s">
        <v>754</v>
      </c>
      <c r="D2357" s="45">
        <v>12</v>
      </c>
      <c r="E2357" s="45">
        <v>9623</v>
      </c>
      <c r="F2357">
        <v>2</v>
      </c>
      <c r="G2357" t="s">
        <v>532</v>
      </c>
      <c r="H2357" t="s">
        <v>533</v>
      </c>
      <c r="I2357" t="s">
        <v>534</v>
      </c>
      <c r="J2357" t="s">
        <v>755</v>
      </c>
      <c r="K2357" t="s">
        <v>536</v>
      </c>
    </row>
    <row r="2358" spans="1:11" ht="12.75">
      <c r="A2358" s="45">
        <v>95670</v>
      </c>
      <c r="B2358" s="45" t="s">
        <v>1353</v>
      </c>
      <c r="C2358" s="45" t="s">
        <v>793</v>
      </c>
      <c r="D2358" s="45"/>
      <c r="E2358" s="45">
        <v>6180</v>
      </c>
      <c r="F2358">
        <v>6</v>
      </c>
      <c r="G2358" t="s">
        <v>778</v>
      </c>
      <c r="H2358" t="s">
        <v>532</v>
      </c>
      <c r="I2358" t="s">
        <v>578</v>
      </c>
      <c r="J2358" t="s">
        <v>794</v>
      </c>
      <c r="K2358" t="s">
        <v>539</v>
      </c>
    </row>
    <row r="2359" spans="1:11" ht="12.75">
      <c r="A2359" s="45">
        <v>95671</v>
      </c>
      <c r="B2359" s="45" t="s">
        <v>1354</v>
      </c>
      <c r="C2359" s="45" t="s">
        <v>793</v>
      </c>
      <c r="D2359" s="45"/>
      <c r="E2359" s="45">
        <v>6180</v>
      </c>
      <c r="F2359">
        <v>6</v>
      </c>
      <c r="G2359" t="s">
        <v>778</v>
      </c>
      <c r="H2359" t="s">
        <v>532</v>
      </c>
      <c r="I2359" t="s">
        <v>578</v>
      </c>
      <c r="J2359" t="s">
        <v>794</v>
      </c>
      <c r="K2359" t="s">
        <v>564</v>
      </c>
    </row>
    <row r="2360" spans="1:11" ht="12.75">
      <c r="A2360" s="45">
        <v>95672</v>
      </c>
      <c r="B2360" s="45" t="s">
        <v>569</v>
      </c>
      <c r="C2360" s="45" t="s">
        <v>559</v>
      </c>
      <c r="D2360" s="45">
        <v>12</v>
      </c>
      <c r="E2360" s="45">
        <v>12074</v>
      </c>
      <c r="F2360">
        <v>1</v>
      </c>
      <c r="G2360" t="s">
        <v>532</v>
      </c>
      <c r="H2360" t="s">
        <v>533</v>
      </c>
      <c r="I2360" t="s">
        <v>560</v>
      </c>
      <c r="J2360" t="s">
        <v>561</v>
      </c>
      <c r="K2360" t="s">
        <v>536</v>
      </c>
    </row>
    <row r="2361" spans="1:11" ht="12.75">
      <c r="A2361" s="45">
        <v>95673</v>
      </c>
      <c r="B2361" s="45" t="s">
        <v>1355</v>
      </c>
      <c r="C2361" s="45" t="s">
        <v>793</v>
      </c>
      <c r="D2361" s="45"/>
      <c r="E2361" s="45">
        <v>6180</v>
      </c>
      <c r="F2361">
        <v>6</v>
      </c>
      <c r="G2361" t="s">
        <v>778</v>
      </c>
      <c r="H2361" t="s">
        <v>532</v>
      </c>
      <c r="I2361" t="s">
        <v>578</v>
      </c>
      <c r="J2361" t="s">
        <v>794</v>
      </c>
      <c r="K2361" t="s">
        <v>536</v>
      </c>
    </row>
    <row r="2362" spans="1:11" ht="12.75">
      <c r="A2362" s="45">
        <v>95674</v>
      </c>
      <c r="B2362" s="45" t="s">
        <v>1026</v>
      </c>
      <c r="C2362" s="45" t="s">
        <v>1023</v>
      </c>
      <c r="D2362" s="45"/>
      <c r="E2362" s="45">
        <v>10723</v>
      </c>
      <c r="F2362">
        <v>3</v>
      </c>
      <c r="G2362" t="s">
        <v>532</v>
      </c>
      <c r="H2362" t="s">
        <v>533</v>
      </c>
      <c r="I2362" t="s">
        <v>560</v>
      </c>
      <c r="J2362" t="s">
        <v>1024</v>
      </c>
      <c r="K2362" t="s">
        <v>536</v>
      </c>
    </row>
    <row r="2363" spans="1:11" ht="12.75">
      <c r="A2363" s="45">
        <v>95675</v>
      </c>
      <c r="B2363" s="45" t="s">
        <v>764</v>
      </c>
      <c r="C2363" s="45" t="s">
        <v>754</v>
      </c>
      <c r="D2363" s="45">
        <v>12</v>
      </c>
      <c r="E2363" s="45">
        <v>7415</v>
      </c>
      <c r="F2363">
        <v>2</v>
      </c>
      <c r="G2363" t="s">
        <v>532</v>
      </c>
      <c r="H2363" t="s">
        <v>533</v>
      </c>
      <c r="I2363" t="s">
        <v>534</v>
      </c>
      <c r="J2363" t="s">
        <v>755</v>
      </c>
      <c r="K2363" t="s">
        <v>536</v>
      </c>
    </row>
    <row r="2364" spans="1:11" ht="12.75">
      <c r="A2364" s="45">
        <v>95676</v>
      </c>
      <c r="B2364" s="45" t="s">
        <v>1027</v>
      </c>
      <c r="C2364" s="45" t="s">
        <v>1023</v>
      </c>
      <c r="D2364" s="45"/>
      <c r="E2364" s="45">
        <v>11586</v>
      </c>
      <c r="F2364">
        <v>3</v>
      </c>
      <c r="G2364" t="s">
        <v>532</v>
      </c>
      <c r="H2364" t="s">
        <v>533</v>
      </c>
      <c r="I2364" t="s">
        <v>560</v>
      </c>
      <c r="J2364" t="s">
        <v>1024</v>
      </c>
      <c r="K2364" t="s">
        <v>536</v>
      </c>
    </row>
    <row r="2365" spans="1:11" ht="12.75">
      <c r="A2365" s="45">
        <v>95677</v>
      </c>
      <c r="B2365" s="45" t="s">
        <v>780</v>
      </c>
      <c r="C2365" s="45" t="s">
        <v>693</v>
      </c>
      <c r="D2365" s="45"/>
      <c r="E2365" s="45">
        <v>9603</v>
      </c>
      <c r="F2365">
        <v>2</v>
      </c>
      <c r="G2365" t="s">
        <v>532</v>
      </c>
      <c r="H2365" t="s">
        <v>532</v>
      </c>
      <c r="I2365" t="s">
        <v>578</v>
      </c>
      <c r="J2365" t="s">
        <v>694</v>
      </c>
      <c r="K2365" t="s">
        <v>564</v>
      </c>
    </row>
    <row r="2366" spans="1:11" ht="12.75">
      <c r="A2366" s="45">
        <v>95678</v>
      </c>
      <c r="B2366" s="45" t="s">
        <v>777</v>
      </c>
      <c r="C2366" s="45" t="s">
        <v>693</v>
      </c>
      <c r="D2366" s="45"/>
      <c r="E2366" s="45">
        <v>13636</v>
      </c>
      <c r="F2366">
        <v>2</v>
      </c>
      <c r="G2366" t="s">
        <v>532</v>
      </c>
      <c r="H2366" t="s">
        <v>532</v>
      </c>
      <c r="I2366" t="s">
        <v>578</v>
      </c>
      <c r="J2366" t="s">
        <v>694</v>
      </c>
      <c r="K2366" t="s">
        <v>536</v>
      </c>
    </row>
    <row r="2367" spans="1:11" ht="12.75">
      <c r="A2367" s="45">
        <v>95679</v>
      </c>
      <c r="B2367" s="45" t="s">
        <v>836</v>
      </c>
      <c r="C2367" s="45" t="s">
        <v>825</v>
      </c>
      <c r="D2367" s="45"/>
      <c r="E2367" s="45">
        <v>7575</v>
      </c>
      <c r="F2367">
        <v>2</v>
      </c>
      <c r="G2367" t="s">
        <v>532</v>
      </c>
      <c r="H2367" t="s">
        <v>532</v>
      </c>
      <c r="I2367" t="s">
        <v>560</v>
      </c>
      <c r="J2367" t="s">
        <v>826</v>
      </c>
      <c r="K2367" t="s">
        <v>536</v>
      </c>
    </row>
    <row r="2368" spans="1:11" ht="12.75">
      <c r="A2368" s="45">
        <v>95680</v>
      </c>
      <c r="B2368" s="45" t="s">
        <v>797</v>
      </c>
      <c r="C2368" s="45" t="s">
        <v>793</v>
      </c>
      <c r="D2368" s="45"/>
      <c r="E2368" s="45">
        <v>6180</v>
      </c>
      <c r="F2368">
        <v>2</v>
      </c>
      <c r="G2368" t="s">
        <v>532</v>
      </c>
      <c r="H2368" t="s">
        <v>532</v>
      </c>
      <c r="I2368" t="s">
        <v>578</v>
      </c>
      <c r="J2368" t="s">
        <v>794</v>
      </c>
      <c r="K2368" t="s">
        <v>536</v>
      </c>
    </row>
    <row r="2369" spans="1:11" ht="12.75">
      <c r="A2369" s="45">
        <v>95681</v>
      </c>
      <c r="B2369" s="45" t="s">
        <v>781</v>
      </c>
      <c r="C2369" s="45" t="s">
        <v>693</v>
      </c>
      <c r="D2369" s="45"/>
      <c r="E2369" s="45">
        <v>9324</v>
      </c>
      <c r="F2369">
        <v>2</v>
      </c>
      <c r="G2369" t="s">
        <v>532</v>
      </c>
      <c r="H2369" t="s">
        <v>532</v>
      </c>
      <c r="I2369" t="s">
        <v>560</v>
      </c>
      <c r="J2369" t="s">
        <v>694</v>
      </c>
      <c r="K2369" t="s">
        <v>536</v>
      </c>
    </row>
    <row r="2370" spans="1:11" ht="12.75">
      <c r="A2370" s="45">
        <v>95682</v>
      </c>
      <c r="B2370" s="45" t="s">
        <v>570</v>
      </c>
      <c r="C2370" s="45" t="s">
        <v>559</v>
      </c>
      <c r="D2370" s="45">
        <v>12</v>
      </c>
      <c r="E2370" s="45">
        <v>12601</v>
      </c>
      <c r="F2370">
        <v>1</v>
      </c>
      <c r="G2370" t="s">
        <v>532</v>
      </c>
      <c r="H2370" t="s">
        <v>533</v>
      </c>
      <c r="I2370" t="s">
        <v>560</v>
      </c>
      <c r="J2370" t="s">
        <v>561</v>
      </c>
      <c r="K2370" t="s">
        <v>536</v>
      </c>
    </row>
    <row r="2371" spans="1:11" ht="12.75">
      <c r="A2371" s="45">
        <v>95683</v>
      </c>
      <c r="B2371" s="45" t="s">
        <v>1356</v>
      </c>
      <c r="C2371" s="45" t="s">
        <v>793</v>
      </c>
      <c r="D2371" s="45"/>
      <c r="E2371" s="45">
        <v>6180</v>
      </c>
      <c r="F2371">
        <v>6</v>
      </c>
      <c r="G2371" t="s">
        <v>778</v>
      </c>
      <c r="H2371" t="s">
        <v>533</v>
      </c>
      <c r="I2371" t="s">
        <v>578</v>
      </c>
      <c r="J2371" t="s">
        <v>794</v>
      </c>
      <c r="K2371" t="s">
        <v>536</v>
      </c>
    </row>
    <row r="2372" spans="1:11" ht="12.75">
      <c r="A2372" s="45">
        <v>95684</v>
      </c>
      <c r="B2372" s="45" t="s">
        <v>571</v>
      </c>
      <c r="C2372" s="45" t="s">
        <v>559</v>
      </c>
      <c r="D2372" s="45">
        <v>12</v>
      </c>
      <c r="E2372" s="45">
        <v>8541</v>
      </c>
      <c r="F2372">
        <v>1</v>
      </c>
      <c r="G2372" t="s">
        <v>532</v>
      </c>
      <c r="H2372" t="s">
        <v>533</v>
      </c>
      <c r="I2372" t="s">
        <v>560</v>
      </c>
      <c r="J2372" t="s">
        <v>561</v>
      </c>
      <c r="K2372" t="s">
        <v>564</v>
      </c>
    </row>
    <row r="2373" spans="1:11" ht="12.75">
      <c r="A2373" s="45">
        <v>95685</v>
      </c>
      <c r="B2373" s="45" t="s">
        <v>765</v>
      </c>
      <c r="C2373" s="45" t="s">
        <v>754</v>
      </c>
      <c r="D2373" s="45">
        <v>12</v>
      </c>
      <c r="E2373" s="45">
        <v>8385</v>
      </c>
      <c r="F2373">
        <v>2</v>
      </c>
      <c r="G2373" t="s">
        <v>532</v>
      </c>
      <c r="H2373" t="s">
        <v>532</v>
      </c>
      <c r="I2373" t="s">
        <v>534</v>
      </c>
      <c r="J2373" t="s">
        <v>755</v>
      </c>
      <c r="K2373" t="s">
        <v>564</v>
      </c>
    </row>
    <row r="2374" spans="1:11" ht="12.75">
      <c r="A2374" s="45">
        <v>95686</v>
      </c>
      <c r="B2374" s="45" t="s">
        <v>820</v>
      </c>
      <c r="C2374" s="45" t="s">
        <v>800</v>
      </c>
      <c r="D2374" s="45"/>
      <c r="E2374" s="45">
        <v>8101</v>
      </c>
      <c r="F2374">
        <v>2</v>
      </c>
      <c r="G2374" t="s">
        <v>532</v>
      </c>
      <c r="H2374" t="s">
        <v>532</v>
      </c>
      <c r="I2374" t="s">
        <v>534</v>
      </c>
      <c r="J2374" t="s">
        <v>801</v>
      </c>
      <c r="K2374" t="s">
        <v>536</v>
      </c>
    </row>
    <row r="2375" spans="1:11" ht="12.75">
      <c r="A2375" s="45">
        <v>95687</v>
      </c>
      <c r="B2375" s="45" t="s">
        <v>1218</v>
      </c>
      <c r="C2375" s="45" t="s">
        <v>1208</v>
      </c>
      <c r="D2375" s="45"/>
      <c r="E2375" s="45">
        <v>8211</v>
      </c>
      <c r="F2375">
        <v>4</v>
      </c>
      <c r="G2375" t="s">
        <v>532</v>
      </c>
      <c r="H2375" t="s">
        <v>532</v>
      </c>
      <c r="I2375" t="s">
        <v>582</v>
      </c>
      <c r="J2375" t="s">
        <v>1209</v>
      </c>
      <c r="K2375" t="s">
        <v>536</v>
      </c>
    </row>
    <row r="2376" spans="1:11" ht="12.75">
      <c r="A2376" s="45">
        <v>95688</v>
      </c>
      <c r="B2376" s="45" t="s">
        <v>1218</v>
      </c>
      <c r="C2376" s="45" t="s">
        <v>1208</v>
      </c>
      <c r="D2376" s="45"/>
      <c r="E2376" s="45">
        <v>9387</v>
      </c>
      <c r="F2376">
        <v>4</v>
      </c>
      <c r="G2376" t="s">
        <v>532</v>
      </c>
      <c r="H2376" t="s">
        <v>532</v>
      </c>
      <c r="I2376" t="s">
        <v>582</v>
      </c>
      <c r="J2376" t="s">
        <v>1209</v>
      </c>
      <c r="K2376" t="s">
        <v>564</v>
      </c>
    </row>
    <row r="2377" spans="1:11" ht="12.75">
      <c r="A2377" s="45">
        <v>95689</v>
      </c>
      <c r="B2377" s="45" t="s">
        <v>766</v>
      </c>
      <c r="C2377" s="45" t="s">
        <v>754</v>
      </c>
      <c r="D2377" s="45">
        <v>12</v>
      </c>
      <c r="E2377" s="45">
        <v>7983</v>
      </c>
      <c r="F2377">
        <v>2</v>
      </c>
      <c r="G2377" t="s">
        <v>532</v>
      </c>
      <c r="H2377" t="s">
        <v>533</v>
      </c>
      <c r="I2377" t="s">
        <v>534</v>
      </c>
      <c r="J2377" t="s">
        <v>755</v>
      </c>
      <c r="K2377" t="s">
        <v>536</v>
      </c>
    </row>
    <row r="2378" spans="1:11" ht="12.75">
      <c r="A2378" s="45">
        <v>95690</v>
      </c>
      <c r="B2378" s="45" t="s">
        <v>798</v>
      </c>
      <c r="C2378" s="45" t="s">
        <v>793</v>
      </c>
      <c r="D2378" s="45"/>
      <c r="E2378" s="45">
        <v>9691</v>
      </c>
      <c r="F2378">
        <v>2</v>
      </c>
      <c r="G2378" t="s">
        <v>532</v>
      </c>
      <c r="H2378" t="s">
        <v>533</v>
      </c>
      <c r="I2378" t="s">
        <v>578</v>
      </c>
      <c r="J2378" t="s">
        <v>794</v>
      </c>
      <c r="K2378" t="s">
        <v>564</v>
      </c>
    </row>
    <row r="2379" spans="1:11" ht="12.75">
      <c r="A2379" s="45">
        <v>95691</v>
      </c>
      <c r="B2379" s="45" t="s">
        <v>824</v>
      </c>
      <c r="C2379" s="45" t="s">
        <v>825</v>
      </c>
      <c r="D2379" s="45"/>
      <c r="E2379" s="45">
        <v>8535</v>
      </c>
      <c r="F2379">
        <v>2</v>
      </c>
      <c r="G2379" t="s">
        <v>532</v>
      </c>
      <c r="H2379" t="s">
        <v>532</v>
      </c>
      <c r="I2379" t="s">
        <v>578</v>
      </c>
      <c r="J2379" t="s">
        <v>826</v>
      </c>
      <c r="K2379" t="s">
        <v>564</v>
      </c>
    </row>
    <row r="2380" spans="1:11" ht="12.75">
      <c r="A2380" s="45">
        <v>95692</v>
      </c>
      <c r="B2380" s="45" t="s">
        <v>1059</v>
      </c>
      <c r="C2380" s="45" t="s">
        <v>1060</v>
      </c>
      <c r="D2380" s="45"/>
      <c r="E2380" s="45">
        <v>8539</v>
      </c>
      <c r="F2380">
        <v>3</v>
      </c>
      <c r="G2380" t="s">
        <v>532</v>
      </c>
      <c r="H2380" t="s">
        <v>532</v>
      </c>
      <c r="I2380" t="s">
        <v>560</v>
      </c>
      <c r="J2380" t="s">
        <v>1061</v>
      </c>
      <c r="K2380" t="s">
        <v>536</v>
      </c>
    </row>
    <row r="2381" spans="1:11" ht="12.75">
      <c r="A2381" s="45">
        <v>95693</v>
      </c>
      <c r="B2381" s="45" t="s">
        <v>1357</v>
      </c>
      <c r="C2381" s="45" t="s">
        <v>793</v>
      </c>
      <c r="D2381" s="45"/>
      <c r="E2381" s="45">
        <v>6180</v>
      </c>
      <c r="F2381">
        <v>6</v>
      </c>
      <c r="G2381" t="s">
        <v>778</v>
      </c>
      <c r="H2381" t="s">
        <v>533</v>
      </c>
      <c r="I2381" t="s">
        <v>578</v>
      </c>
      <c r="J2381" t="s">
        <v>794</v>
      </c>
      <c r="K2381" t="s">
        <v>536</v>
      </c>
    </row>
    <row r="2382" spans="1:11" ht="12.75">
      <c r="A2382" s="45">
        <v>95694</v>
      </c>
      <c r="B2382" s="45" t="s">
        <v>837</v>
      </c>
      <c r="C2382" s="45" t="s">
        <v>825</v>
      </c>
      <c r="D2382" s="45"/>
      <c r="E2382" s="45">
        <v>8876</v>
      </c>
      <c r="F2382">
        <v>2</v>
      </c>
      <c r="G2382" t="s">
        <v>532</v>
      </c>
      <c r="H2382" t="s">
        <v>532</v>
      </c>
      <c r="I2382" t="s">
        <v>560</v>
      </c>
      <c r="J2382" t="s">
        <v>826</v>
      </c>
      <c r="K2382" t="s">
        <v>536</v>
      </c>
    </row>
    <row r="2383" spans="1:11" ht="12.75">
      <c r="A2383" s="45">
        <v>95695</v>
      </c>
      <c r="B2383" s="45" t="s">
        <v>838</v>
      </c>
      <c r="C2383" s="45" t="s">
        <v>825</v>
      </c>
      <c r="D2383" s="45"/>
      <c r="E2383" s="45">
        <v>8201</v>
      </c>
      <c r="F2383">
        <v>2</v>
      </c>
      <c r="G2383" t="s">
        <v>532</v>
      </c>
      <c r="H2383" t="s">
        <v>532</v>
      </c>
      <c r="I2383" t="s">
        <v>560</v>
      </c>
      <c r="J2383" t="s">
        <v>826</v>
      </c>
      <c r="K2383" t="s">
        <v>536</v>
      </c>
    </row>
    <row r="2384" spans="1:11" ht="12.75">
      <c r="A2384" s="45">
        <v>95696</v>
      </c>
      <c r="B2384" s="45" t="s">
        <v>1218</v>
      </c>
      <c r="C2384" s="45" t="s">
        <v>1208</v>
      </c>
      <c r="D2384" s="45"/>
      <c r="E2384" s="45">
        <v>6180</v>
      </c>
      <c r="F2384">
        <v>4</v>
      </c>
      <c r="G2384" t="s">
        <v>532</v>
      </c>
      <c r="H2384" t="s">
        <v>532</v>
      </c>
      <c r="I2384" t="s">
        <v>582</v>
      </c>
      <c r="J2384" t="s">
        <v>1209</v>
      </c>
      <c r="K2384" t="s">
        <v>536</v>
      </c>
    </row>
    <row r="2385" spans="1:11" ht="12.75">
      <c r="A2385" s="45">
        <v>95697</v>
      </c>
      <c r="B2385" s="45" t="s">
        <v>825</v>
      </c>
      <c r="C2385" s="45" t="s">
        <v>825</v>
      </c>
      <c r="D2385" s="45"/>
      <c r="E2385" s="45">
        <v>6462</v>
      </c>
      <c r="F2385">
        <v>2</v>
      </c>
      <c r="G2385" t="s">
        <v>532</v>
      </c>
      <c r="H2385" t="s">
        <v>532</v>
      </c>
      <c r="I2385" t="s">
        <v>560</v>
      </c>
      <c r="J2385" t="s">
        <v>826</v>
      </c>
      <c r="K2385" t="s">
        <v>536</v>
      </c>
    </row>
    <row r="2386" spans="1:11" ht="12.75">
      <c r="A2386" s="45">
        <v>95698</v>
      </c>
      <c r="B2386" s="45" t="s">
        <v>839</v>
      </c>
      <c r="C2386" s="45" t="s">
        <v>825</v>
      </c>
      <c r="D2386" s="45"/>
      <c r="E2386" s="45">
        <v>6606</v>
      </c>
      <c r="F2386">
        <v>2</v>
      </c>
      <c r="G2386" t="s">
        <v>532</v>
      </c>
      <c r="H2386" t="s">
        <v>532</v>
      </c>
      <c r="I2386" t="s">
        <v>560</v>
      </c>
      <c r="J2386" t="s">
        <v>826</v>
      </c>
      <c r="K2386" t="s">
        <v>536</v>
      </c>
    </row>
    <row r="2387" spans="1:11" ht="12.75">
      <c r="A2387" s="45">
        <v>95699</v>
      </c>
      <c r="B2387" s="45" t="s">
        <v>767</v>
      </c>
      <c r="C2387" s="45" t="s">
        <v>754</v>
      </c>
      <c r="D2387" s="45">
        <v>12</v>
      </c>
      <c r="E2387" s="45">
        <v>8833</v>
      </c>
      <c r="F2387">
        <v>2</v>
      </c>
      <c r="G2387" t="s">
        <v>532</v>
      </c>
      <c r="H2387" t="s">
        <v>533</v>
      </c>
      <c r="I2387" t="s">
        <v>534</v>
      </c>
      <c r="J2387" t="s">
        <v>755</v>
      </c>
      <c r="K2387" t="s">
        <v>539</v>
      </c>
    </row>
    <row r="2388" spans="1:11" ht="12.75">
      <c r="A2388" s="45">
        <v>95701</v>
      </c>
      <c r="B2388" s="45" t="s">
        <v>782</v>
      </c>
      <c r="C2388" s="45" t="s">
        <v>693</v>
      </c>
      <c r="D2388" s="45"/>
      <c r="E2388" s="45">
        <v>6887</v>
      </c>
      <c r="F2388">
        <v>2</v>
      </c>
      <c r="G2388" t="s">
        <v>532</v>
      </c>
      <c r="H2388" t="s">
        <v>533</v>
      </c>
      <c r="I2388" t="s">
        <v>560</v>
      </c>
      <c r="J2388" t="s">
        <v>694</v>
      </c>
      <c r="K2388" t="s">
        <v>536</v>
      </c>
    </row>
    <row r="2389" spans="1:11" ht="12.75">
      <c r="A2389" s="45">
        <v>95703</v>
      </c>
      <c r="B2389" s="45" t="s">
        <v>783</v>
      </c>
      <c r="C2389" s="45" t="s">
        <v>693</v>
      </c>
      <c r="D2389" s="45"/>
      <c r="E2389" s="45">
        <v>10613</v>
      </c>
      <c r="F2389">
        <v>2</v>
      </c>
      <c r="G2389" t="s">
        <v>532</v>
      </c>
      <c r="H2389" t="s">
        <v>533</v>
      </c>
      <c r="I2389" t="s">
        <v>560</v>
      </c>
      <c r="J2389" t="s">
        <v>694</v>
      </c>
      <c r="K2389" t="s">
        <v>564</v>
      </c>
    </row>
    <row r="2390" spans="1:11" ht="12.75">
      <c r="A2390" s="45">
        <v>95709</v>
      </c>
      <c r="B2390" s="45" t="s">
        <v>572</v>
      </c>
      <c r="C2390" s="45" t="s">
        <v>559</v>
      </c>
      <c r="D2390" s="45">
        <v>12</v>
      </c>
      <c r="E2390" s="45">
        <v>9420</v>
      </c>
      <c r="F2390">
        <v>1</v>
      </c>
      <c r="G2390" t="s">
        <v>532</v>
      </c>
      <c r="H2390" t="s">
        <v>533</v>
      </c>
      <c r="I2390" t="s">
        <v>560</v>
      </c>
      <c r="J2390" t="s">
        <v>561</v>
      </c>
      <c r="K2390" t="s">
        <v>564</v>
      </c>
    </row>
    <row r="2391" spans="1:11" ht="12.75">
      <c r="A2391" s="45">
        <v>95712</v>
      </c>
      <c r="B2391" s="45" t="s">
        <v>680</v>
      </c>
      <c r="C2391" s="45" t="s">
        <v>681</v>
      </c>
      <c r="D2391" s="45"/>
      <c r="E2391" s="45">
        <v>6180</v>
      </c>
      <c r="F2391">
        <v>1</v>
      </c>
      <c r="G2391" t="s">
        <v>532</v>
      </c>
      <c r="H2391" t="s">
        <v>533</v>
      </c>
      <c r="I2391" t="s">
        <v>560</v>
      </c>
      <c r="J2391" t="s">
        <v>682</v>
      </c>
      <c r="K2391" t="s">
        <v>536</v>
      </c>
    </row>
    <row r="2392" spans="1:11" ht="12.75">
      <c r="A2392" s="45">
        <v>95713</v>
      </c>
      <c r="B2392" s="45" t="s">
        <v>784</v>
      </c>
      <c r="C2392" s="45" t="s">
        <v>693</v>
      </c>
      <c r="D2392" s="45"/>
      <c r="E2392" s="45">
        <v>9296</v>
      </c>
      <c r="F2392">
        <v>2</v>
      </c>
      <c r="G2392" t="s">
        <v>532</v>
      </c>
      <c r="H2392" t="s">
        <v>533</v>
      </c>
      <c r="I2392" t="s">
        <v>560</v>
      </c>
      <c r="J2392" t="s">
        <v>694</v>
      </c>
      <c r="K2392" t="s">
        <v>536</v>
      </c>
    </row>
    <row r="2393" spans="1:11" ht="12.75">
      <c r="A2393" s="45">
        <v>95714</v>
      </c>
      <c r="B2393" s="45" t="s">
        <v>785</v>
      </c>
      <c r="C2393" s="45" t="s">
        <v>693</v>
      </c>
      <c r="D2393" s="45"/>
      <c r="E2393" s="45">
        <v>6546</v>
      </c>
      <c r="F2393">
        <v>2</v>
      </c>
      <c r="G2393" t="s">
        <v>532</v>
      </c>
      <c r="H2393" t="s">
        <v>533</v>
      </c>
      <c r="I2393" t="s">
        <v>560</v>
      </c>
      <c r="J2393" t="s">
        <v>694</v>
      </c>
      <c r="K2393" t="s">
        <v>536</v>
      </c>
    </row>
    <row r="2394" spans="1:11" ht="12.75">
      <c r="A2394" s="45">
        <v>95715</v>
      </c>
      <c r="B2394" s="45" t="s">
        <v>786</v>
      </c>
      <c r="C2394" s="45" t="s">
        <v>693</v>
      </c>
      <c r="D2394" s="45"/>
      <c r="E2394" s="45">
        <v>4778</v>
      </c>
      <c r="F2394">
        <v>2</v>
      </c>
      <c r="G2394" t="s">
        <v>532</v>
      </c>
      <c r="H2394" t="s">
        <v>533</v>
      </c>
      <c r="I2394" t="s">
        <v>560</v>
      </c>
      <c r="J2394" t="s">
        <v>694</v>
      </c>
      <c r="K2394" t="s">
        <v>536</v>
      </c>
    </row>
    <row r="2395" spans="1:11" ht="12.75">
      <c r="A2395" s="45">
        <v>95717</v>
      </c>
      <c r="B2395" s="45" t="s">
        <v>787</v>
      </c>
      <c r="C2395" s="45" t="s">
        <v>693</v>
      </c>
      <c r="D2395" s="45"/>
      <c r="E2395" s="45">
        <v>7757</v>
      </c>
      <c r="F2395">
        <v>2</v>
      </c>
      <c r="G2395" t="s">
        <v>532</v>
      </c>
      <c r="H2395" t="s">
        <v>533</v>
      </c>
      <c r="I2395" t="s">
        <v>560</v>
      </c>
      <c r="J2395" t="s">
        <v>694</v>
      </c>
      <c r="K2395" t="s">
        <v>536</v>
      </c>
    </row>
    <row r="2396" spans="1:11" ht="12.75">
      <c r="A2396" s="45">
        <v>95720</v>
      </c>
      <c r="B2396" s="45" t="s">
        <v>573</v>
      </c>
      <c r="C2396" s="45" t="s">
        <v>559</v>
      </c>
      <c r="D2396" s="45">
        <v>16</v>
      </c>
      <c r="E2396" s="45">
        <v>2711</v>
      </c>
      <c r="F2396">
        <v>1</v>
      </c>
      <c r="G2396" t="s">
        <v>532</v>
      </c>
      <c r="H2396" t="s">
        <v>533</v>
      </c>
      <c r="I2396" t="s">
        <v>560</v>
      </c>
      <c r="J2396" t="s">
        <v>561</v>
      </c>
      <c r="K2396" t="s">
        <v>536</v>
      </c>
    </row>
    <row r="2397" spans="1:11" ht="12.75">
      <c r="A2397" s="45">
        <v>95721</v>
      </c>
      <c r="B2397" s="45" t="s">
        <v>574</v>
      </c>
      <c r="C2397" s="45" t="s">
        <v>559</v>
      </c>
      <c r="D2397" s="45">
        <v>16</v>
      </c>
      <c r="E2397" s="45">
        <v>2275</v>
      </c>
      <c r="F2397">
        <v>1</v>
      </c>
      <c r="G2397" t="s">
        <v>532</v>
      </c>
      <c r="H2397" t="s">
        <v>533</v>
      </c>
      <c r="I2397" t="s">
        <v>560</v>
      </c>
      <c r="J2397" t="s">
        <v>561</v>
      </c>
      <c r="K2397" t="s">
        <v>539</v>
      </c>
    </row>
    <row r="2398" spans="1:11" ht="12.75">
      <c r="A2398" s="45">
        <v>95722</v>
      </c>
      <c r="B2398" s="45" t="s">
        <v>788</v>
      </c>
      <c r="C2398" s="45" t="s">
        <v>693</v>
      </c>
      <c r="D2398" s="45"/>
      <c r="E2398" s="45">
        <v>10737</v>
      </c>
      <c r="F2398">
        <v>2</v>
      </c>
      <c r="G2398" t="s">
        <v>532</v>
      </c>
      <c r="H2398" t="s">
        <v>533</v>
      </c>
      <c r="I2398" t="s">
        <v>560</v>
      </c>
      <c r="J2398" t="s">
        <v>694</v>
      </c>
      <c r="K2398" t="s">
        <v>536</v>
      </c>
    </row>
    <row r="2399" spans="1:11" ht="12.75">
      <c r="A2399" s="45">
        <v>95724</v>
      </c>
      <c r="B2399" s="45" t="s">
        <v>683</v>
      </c>
      <c r="C2399" s="45" t="s">
        <v>681</v>
      </c>
      <c r="D2399" s="45"/>
      <c r="E2399" s="45">
        <v>6180</v>
      </c>
      <c r="F2399">
        <v>1</v>
      </c>
      <c r="G2399" t="s">
        <v>532</v>
      </c>
      <c r="H2399" t="s">
        <v>533</v>
      </c>
      <c r="I2399" t="s">
        <v>560</v>
      </c>
      <c r="J2399" t="s">
        <v>682</v>
      </c>
      <c r="K2399" t="s">
        <v>536</v>
      </c>
    </row>
    <row r="2400" spans="1:11" ht="12.75">
      <c r="A2400" s="45">
        <v>95726</v>
      </c>
      <c r="B2400" s="45" t="s">
        <v>575</v>
      </c>
      <c r="C2400" s="45" t="s">
        <v>559</v>
      </c>
      <c r="D2400" s="45">
        <v>16</v>
      </c>
      <c r="E2400" s="45">
        <v>8301</v>
      </c>
      <c r="F2400">
        <v>1</v>
      </c>
      <c r="G2400" t="s">
        <v>532</v>
      </c>
      <c r="H2400" t="s">
        <v>533</v>
      </c>
      <c r="I2400" t="s">
        <v>560</v>
      </c>
      <c r="J2400" t="s">
        <v>561</v>
      </c>
      <c r="K2400" t="s">
        <v>564</v>
      </c>
    </row>
    <row r="2401" spans="1:11" ht="12.75">
      <c r="A2401" s="45">
        <v>95728</v>
      </c>
      <c r="B2401" s="45" t="s">
        <v>684</v>
      </c>
      <c r="C2401" s="45" t="s">
        <v>681</v>
      </c>
      <c r="D2401" s="45"/>
      <c r="E2401" s="45">
        <v>4784</v>
      </c>
      <c r="F2401">
        <v>1</v>
      </c>
      <c r="G2401" t="s">
        <v>532</v>
      </c>
      <c r="H2401" t="s">
        <v>533</v>
      </c>
      <c r="I2401" t="s">
        <v>560</v>
      </c>
      <c r="J2401" t="s">
        <v>682</v>
      </c>
      <c r="K2401" t="s">
        <v>564</v>
      </c>
    </row>
    <row r="2402" spans="1:11" ht="12.75">
      <c r="A2402" s="45">
        <v>95735</v>
      </c>
      <c r="B2402" s="45" t="s">
        <v>576</v>
      </c>
      <c r="C2402" s="45" t="s">
        <v>559</v>
      </c>
      <c r="D2402" s="45">
        <v>16</v>
      </c>
      <c r="E2402" s="45">
        <v>2535</v>
      </c>
      <c r="F2402">
        <v>1</v>
      </c>
      <c r="G2402" t="s">
        <v>532</v>
      </c>
      <c r="H2402" t="s">
        <v>533</v>
      </c>
      <c r="I2402" t="s">
        <v>560</v>
      </c>
      <c r="J2402" t="s">
        <v>561</v>
      </c>
      <c r="K2402" t="s">
        <v>536</v>
      </c>
    </row>
    <row r="2403" spans="1:11" ht="12.75">
      <c r="A2403" s="45">
        <v>95736</v>
      </c>
      <c r="B2403" s="45" t="s">
        <v>789</v>
      </c>
      <c r="C2403" s="45" t="s">
        <v>693</v>
      </c>
      <c r="D2403" s="45"/>
      <c r="E2403" s="45">
        <v>7422</v>
      </c>
      <c r="F2403">
        <v>2</v>
      </c>
      <c r="G2403" t="s">
        <v>532</v>
      </c>
      <c r="H2403" t="s">
        <v>533</v>
      </c>
      <c r="I2403" t="s">
        <v>560</v>
      </c>
      <c r="J2403" t="s">
        <v>694</v>
      </c>
      <c r="K2403" t="s">
        <v>536</v>
      </c>
    </row>
    <row r="2404" spans="1:11" ht="12.75">
      <c r="A2404" s="45">
        <v>95741</v>
      </c>
      <c r="B2404" s="45" t="s">
        <v>1353</v>
      </c>
      <c r="C2404" s="45" t="s">
        <v>793</v>
      </c>
      <c r="D2404" s="45"/>
      <c r="E2404" s="45">
        <v>6180</v>
      </c>
      <c r="F2404">
        <v>6</v>
      </c>
      <c r="G2404" t="s">
        <v>778</v>
      </c>
      <c r="H2404" t="s">
        <v>532</v>
      </c>
      <c r="I2404" t="s">
        <v>578</v>
      </c>
      <c r="J2404" t="s">
        <v>794</v>
      </c>
      <c r="K2404" t="s">
        <v>536</v>
      </c>
    </row>
    <row r="2405" spans="1:11" ht="12.75">
      <c r="A2405" s="45">
        <v>95742</v>
      </c>
      <c r="B2405" s="45" t="s">
        <v>1353</v>
      </c>
      <c r="C2405" s="45" t="s">
        <v>793</v>
      </c>
      <c r="D2405" s="45"/>
      <c r="E2405" s="45">
        <v>6180</v>
      </c>
      <c r="F2405">
        <v>6</v>
      </c>
      <c r="G2405" t="s">
        <v>778</v>
      </c>
      <c r="H2405" t="s">
        <v>532</v>
      </c>
      <c r="I2405" t="s">
        <v>578</v>
      </c>
      <c r="J2405" t="s">
        <v>794</v>
      </c>
      <c r="K2405" t="s">
        <v>536</v>
      </c>
    </row>
    <row r="2406" spans="1:11" ht="12.75">
      <c r="A2406" s="45">
        <v>95743</v>
      </c>
      <c r="B2406" s="45" t="s">
        <v>1353</v>
      </c>
      <c r="C2406" s="45" t="s">
        <v>793</v>
      </c>
      <c r="D2406" s="45"/>
      <c r="E2406" s="45">
        <v>6180</v>
      </c>
      <c r="F2406">
        <v>6</v>
      </c>
      <c r="G2406" t="s">
        <v>778</v>
      </c>
      <c r="H2406" t="s">
        <v>532</v>
      </c>
      <c r="I2406" t="s">
        <v>578</v>
      </c>
      <c r="J2406" t="s">
        <v>794</v>
      </c>
      <c r="K2406" t="s">
        <v>536</v>
      </c>
    </row>
    <row r="2407" spans="1:11" ht="12.75">
      <c r="A2407" s="45">
        <v>95746</v>
      </c>
      <c r="B2407" s="45" t="s">
        <v>790</v>
      </c>
      <c r="C2407" s="45" t="s">
        <v>693</v>
      </c>
      <c r="D2407" s="45"/>
      <c r="E2407" s="45">
        <v>13930</v>
      </c>
      <c r="F2407">
        <v>2</v>
      </c>
      <c r="G2407" t="s">
        <v>791</v>
      </c>
      <c r="H2407" t="s">
        <v>532</v>
      </c>
      <c r="I2407" t="s">
        <v>578</v>
      </c>
      <c r="J2407" t="s">
        <v>694</v>
      </c>
      <c r="K2407" t="s">
        <v>539</v>
      </c>
    </row>
    <row r="2408" spans="1:11" ht="12.75">
      <c r="A2408" s="45">
        <v>95747</v>
      </c>
      <c r="B2408" s="45" t="s">
        <v>777</v>
      </c>
      <c r="C2408" s="45" t="s">
        <v>693</v>
      </c>
      <c r="D2408" s="45"/>
      <c r="E2408" s="45">
        <v>13636</v>
      </c>
      <c r="F2408">
        <v>2</v>
      </c>
      <c r="G2408" t="s">
        <v>791</v>
      </c>
      <c r="H2408" t="s">
        <v>532</v>
      </c>
      <c r="I2408" t="s">
        <v>578</v>
      </c>
      <c r="J2408" t="s">
        <v>694</v>
      </c>
      <c r="K2408" t="s">
        <v>536</v>
      </c>
    </row>
    <row r="2409" spans="1:11" ht="12.75">
      <c r="A2409" s="45">
        <v>95758</v>
      </c>
      <c r="B2409" s="45" t="s">
        <v>1344</v>
      </c>
      <c r="C2409" s="45" t="s">
        <v>793</v>
      </c>
      <c r="D2409" s="45"/>
      <c r="E2409" s="45">
        <v>6180</v>
      </c>
      <c r="F2409">
        <v>6</v>
      </c>
      <c r="G2409" t="s">
        <v>778</v>
      </c>
      <c r="H2409" t="s">
        <v>532</v>
      </c>
      <c r="I2409" t="s">
        <v>578</v>
      </c>
      <c r="J2409" t="s">
        <v>794</v>
      </c>
      <c r="K2409" t="s">
        <v>536</v>
      </c>
    </row>
    <row r="2410" spans="1:11" ht="12.75">
      <c r="A2410" s="45">
        <v>95759</v>
      </c>
      <c r="B2410" s="45" t="s">
        <v>1344</v>
      </c>
      <c r="C2410" s="45" t="s">
        <v>793</v>
      </c>
      <c r="D2410" s="45"/>
      <c r="E2410" s="45">
        <v>6180</v>
      </c>
      <c r="F2410">
        <v>6</v>
      </c>
      <c r="G2410" t="s">
        <v>778</v>
      </c>
      <c r="H2410" t="s">
        <v>532</v>
      </c>
      <c r="I2410" t="s">
        <v>578</v>
      </c>
      <c r="J2410" t="s">
        <v>794</v>
      </c>
      <c r="K2410" t="s">
        <v>536</v>
      </c>
    </row>
    <row r="2411" spans="1:11" ht="12.75">
      <c r="A2411" s="45">
        <v>95762</v>
      </c>
      <c r="B2411" s="45" t="s">
        <v>577</v>
      </c>
      <c r="C2411" s="45" t="s">
        <v>559</v>
      </c>
      <c r="D2411" s="45">
        <v>12</v>
      </c>
      <c r="E2411" s="45">
        <v>12087</v>
      </c>
      <c r="F2411">
        <v>1</v>
      </c>
      <c r="G2411" t="s">
        <v>532</v>
      </c>
      <c r="H2411" t="s">
        <v>532</v>
      </c>
      <c r="I2411" s="46" t="s">
        <v>578</v>
      </c>
      <c r="J2411" t="s">
        <v>561</v>
      </c>
      <c r="K2411" t="s">
        <v>539</v>
      </c>
    </row>
    <row r="2412" spans="1:11" ht="12.75">
      <c r="A2412" s="45">
        <v>95763</v>
      </c>
      <c r="B2412" s="45" t="s">
        <v>795</v>
      </c>
      <c r="C2412" s="45" t="s">
        <v>793</v>
      </c>
      <c r="D2412" s="45"/>
      <c r="E2412" s="45">
        <v>6180</v>
      </c>
      <c r="F2412">
        <v>2</v>
      </c>
      <c r="G2412" t="s">
        <v>532</v>
      </c>
      <c r="H2412" t="s">
        <v>532</v>
      </c>
      <c r="I2412" t="s">
        <v>578</v>
      </c>
      <c r="J2412" t="s">
        <v>794</v>
      </c>
      <c r="K2412" t="s">
        <v>536</v>
      </c>
    </row>
    <row r="2413" spans="1:11" ht="12.75">
      <c r="A2413" s="45">
        <v>95765</v>
      </c>
      <c r="B2413" s="45" t="s">
        <v>780</v>
      </c>
      <c r="C2413" s="45" t="s">
        <v>693</v>
      </c>
      <c r="D2413" s="45"/>
      <c r="E2413" s="45">
        <v>9592</v>
      </c>
      <c r="F2413">
        <v>2</v>
      </c>
      <c r="G2413" t="s">
        <v>532</v>
      </c>
      <c r="H2413" t="s">
        <v>532</v>
      </c>
      <c r="I2413" t="s">
        <v>578</v>
      </c>
      <c r="J2413" t="s">
        <v>694</v>
      </c>
      <c r="K2413" t="s">
        <v>536</v>
      </c>
    </row>
    <row r="2414" spans="1:11" ht="12.75">
      <c r="A2414" s="45">
        <v>95776</v>
      </c>
      <c r="B2414" s="45" t="s">
        <v>838</v>
      </c>
      <c r="C2414" s="45" t="s">
        <v>825</v>
      </c>
      <c r="D2414" s="45"/>
      <c r="E2414" s="45">
        <v>7773</v>
      </c>
      <c r="F2414">
        <v>2</v>
      </c>
      <c r="G2414" t="s">
        <v>532</v>
      </c>
      <c r="H2414" t="s">
        <v>532</v>
      </c>
      <c r="I2414" t="s">
        <v>560</v>
      </c>
      <c r="J2414" t="s">
        <v>826</v>
      </c>
      <c r="K2414" t="s">
        <v>536</v>
      </c>
    </row>
    <row r="2415" spans="1:11" ht="12.75">
      <c r="A2415" s="45">
        <v>95798</v>
      </c>
      <c r="B2415" s="45" t="s">
        <v>824</v>
      </c>
      <c r="C2415" s="45" t="s">
        <v>825</v>
      </c>
      <c r="D2415" s="45"/>
      <c r="E2415" s="45">
        <v>6180</v>
      </c>
      <c r="F2415">
        <v>2</v>
      </c>
      <c r="G2415" t="s">
        <v>532</v>
      </c>
      <c r="H2415" t="s">
        <v>532</v>
      </c>
      <c r="I2415" t="s">
        <v>578</v>
      </c>
      <c r="J2415" t="s">
        <v>826</v>
      </c>
      <c r="K2415" t="s">
        <v>536</v>
      </c>
    </row>
    <row r="2416" spans="1:11" ht="12.75">
      <c r="A2416" s="45">
        <v>95799</v>
      </c>
      <c r="B2416" s="45" t="s">
        <v>824</v>
      </c>
      <c r="C2416" s="45" t="s">
        <v>825</v>
      </c>
      <c r="D2416" s="45"/>
      <c r="E2416" s="45">
        <v>6180</v>
      </c>
      <c r="F2416">
        <v>2</v>
      </c>
      <c r="G2416" t="s">
        <v>532</v>
      </c>
      <c r="H2416" t="s">
        <v>532</v>
      </c>
      <c r="I2416" t="s">
        <v>578</v>
      </c>
      <c r="J2416" t="s">
        <v>826</v>
      </c>
      <c r="K2416" t="s">
        <v>536</v>
      </c>
    </row>
    <row r="2417" spans="1:11" ht="12.75">
      <c r="A2417" s="45">
        <v>95812</v>
      </c>
      <c r="B2417" s="45" t="s">
        <v>793</v>
      </c>
      <c r="C2417" s="45" t="s">
        <v>793</v>
      </c>
      <c r="D2417" s="45"/>
      <c r="E2417" s="45">
        <v>6180</v>
      </c>
      <c r="F2417">
        <v>6</v>
      </c>
      <c r="G2417" t="s">
        <v>778</v>
      </c>
      <c r="H2417" t="s">
        <v>532</v>
      </c>
      <c r="I2417" t="s">
        <v>578</v>
      </c>
      <c r="J2417" t="s">
        <v>794</v>
      </c>
      <c r="K2417" t="s">
        <v>536</v>
      </c>
    </row>
    <row r="2418" spans="1:11" ht="12.75">
      <c r="A2418" s="45">
        <v>95813</v>
      </c>
      <c r="B2418" s="45" t="s">
        <v>793</v>
      </c>
      <c r="C2418" s="45" t="s">
        <v>793</v>
      </c>
      <c r="D2418" s="45"/>
      <c r="E2418" s="45">
        <v>6180</v>
      </c>
      <c r="F2418">
        <v>6</v>
      </c>
      <c r="G2418" t="s">
        <v>778</v>
      </c>
      <c r="H2418" t="s">
        <v>532</v>
      </c>
      <c r="I2418" t="s">
        <v>578</v>
      </c>
      <c r="J2418" t="s">
        <v>794</v>
      </c>
      <c r="K2418" t="s">
        <v>536</v>
      </c>
    </row>
    <row r="2419" spans="1:11" ht="12.75">
      <c r="A2419" s="45">
        <v>95814</v>
      </c>
      <c r="B2419" s="45" t="s">
        <v>793</v>
      </c>
      <c r="C2419" s="45" t="s">
        <v>793</v>
      </c>
      <c r="D2419" s="45"/>
      <c r="E2419" s="45">
        <v>6180</v>
      </c>
      <c r="F2419">
        <v>6</v>
      </c>
      <c r="G2419" t="s">
        <v>778</v>
      </c>
      <c r="H2419" t="s">
        <v>532</v>
      </c>
      <c r="I2419" t="s">
        <v>578</v>
      </c>
      <c r="J2419" t="s">
        <v>794</v>
      </c>
      <c r="K2419" t="s">
        <v>536</v>
      </c>
    </row>
    <row r="2420" spans="1:11" ht="12.75">
      <c r="A2420" s="45">
        <v>95815</v>
      </c>
      <c r="B2420" s="45" t="s">
        <v>793</v>
      </c>
      <c r="C2420" s="45" t="s">
        <v>793</v>
      </c>
      <c r="D2420" s="45"/>
      <c r="E2420" s="45">
        <v>6180</v>
      </c>
      <c r="F2420">
        <v>6</v>
      </c>
      <c r="G2420" t="s">
        <v>778</v>
      </c>
      <c r="H2420" t="s">
        <v>532</v>
      </c>
      <c r="I2420" t="s">
        <v>578</v>
      </c>
      <c r="J2420" t="s">
        <v>794</v>
      </c>
      <c r="K2420" t="s">
        <v>564</v>
      </c>
    </row>
    <row r="2421" spans="1:11" ht="12.75">
      <c r="A2421" s="45">
        <v>95816</v>
      </c>
      <c r="B2421" s="45" t="s">
        <v>793</v>
      </c>
      <c r="C2421" s="45" t="s">
        <v>793</v>
      </c>
      <c r="D2421" s="45"/>
      <c r="E2421" s="45">
        <v>6180</v>
      </c>
      <c r="F2421">
        <v>6</v>
      </c>
      <c r="G2421" t="s">
        <v>778</v>
      </c>
      <c r="H2421" t="s">
        <v>532</v>
      </c>
      <c r="I2421" t="s">
        <v>578</v>
      </c>
      <c r="J2421" t="s">
        <v>794</v>
      </c>
      <c r="K2421" t="s">
        <v>536</v>
      </c>
    </row>
    <row r="2422" spans="1:11" ht="12.75">
      <c r="A2422" s="45">
        <v>95817</v>
      </c>
      <c r="B2422" s="45" t="s">
        <v>793</v>
      </c>
      <c r="C2422" s="45" t="s">
        <v>793</v>
      </c>
      <c r="D2422" s="45"/>
      <c r="E2422" s="45">
        <v>6180</v>
      </c>
      <c r="F2422">
        <v>6</v>
      </c>
      <c r="G2422" t="s">
        <v>778</v>
      </c>
      <c r="H2422" t="s">
        <v>532</v>
      </c>
      <c r="I2422" t="s">
        <v>578</v>
      </c>
      <c r="J2422" t="s">
        <v>794</v>
      </c>
      <c r="K2422" t="s">
        <v>536</v>
      </c>
    </row>
    <row r="2423" spans="1:11" ht="12.75">
      <c r="A2423" s="45">
        <v>95818</v>
      </c>
      <c r="B2423" s="45" t="s">
        <v>793</v>
      </c>
      <c r="C2423" s="45" t="s">
        <v>793</v>
      </c>
      <c r="D2423" s="45"/>
      <c r="E2423" s="45">
        <v>6180</v>
      </c>
      <c r="F2423">
        <v>6</v>
      </c>
      <c r="G2423" t="s">
        <v>778</v>
      </c>
      <c r="H2423" t="s">
        <v>532</v>
      </c>
      <c r="I2423" t="s">
        <v>578</v>
      </c>
      <c r="J2423" t="s">
        <v>794</v>
      </c>
      <c r="K2423" t="s">
        <v>536</v>
      </c>
    </row>
    <row r="2424" spans="1:11" ht="12.75">
      <c r="A2424" s="45">
        <v>95819</v>
      </c>
      <c r="B2424" s="45" t="s">
        <v>793</v>
      </c>
      <c r="C2424" s="45" t="s">
        <v>793</v>
      </c>
      <c r="D2424" s="45"/>
      <c r="E2424" s="45">
        <v>6180</v>
      </c>
      <c r="F2424">
        <v>6</v>
      </c>
      <c r="G2424" t="s">
        <v>778</v>
      </c>
      <c r="H2424" t="s">
        <v>532</v>
      </c>
      <c r="I2424" t="s">
        <v>578</v>
      </c>
      <c r="J2424" t="s">
        <v>794</v>
      </c>
      <c r="K2424" t="s">
        <v>536</v>
      </c>
    </row>
    <row r="2425" spans="1:11" ht="12.75">
      <c r="A2425" s="45">
        <v>95820</v>
      </c>
      <c r="B2425" s="45" t="s">
        <v>793</v>
      </c>
      <c r="C2425" s="45" t="s">
        <v>793</v>
      </c>
      <c r="D2425" s="45"/>
      <c r="E2425" s="45">
        <v>6180</v>
      </c>
      <c r="F2425">
        <v>6</v>
      </c>
      <c r="G2425" t="s">
        <v>778</v>
      </c>
      <c r="H2425" t="s">
        <v>532</v>
      </c>
      <c r="I2425" t="s">
        <v>578</v>
      </c>
      <c r="J2425" t="s">
        <v>794</v>
      </c>
      <c r="K2425" t="s">
        <v>536</v>
      </c>
    </row>
    <row r="2426" spans="1:11" ht="12.75">
      <c r="A2426" s="45">
        <v>95821</v>
      </c>
      <c r="B2426" s="45" t="s">
        <v>793</v>
      </c>
      <c r="C2426" s="45" t="s">
        <v>793</v>
      </c>
      <c r="D2426" s="45"/>
      <c r="E2426" s="45">
        <v>6180</v>
      </c>
      <c r="F2426">
        <v>6</v>
      </c>
      <c r="G2426" t="s">
        <v>778</v>
      </c>
      <c r="H2426" t="s">
        <v>532</v>
      </c>
      <c r="I2426" t="s">
        <v>578</v>
      </c>
      <c r="J2426" t="s">
        <v>794</v>
      </c>
      <c r="K2426" t="s">
        <v>564</v>
      </c>
    </row>
    <row r="2427" spans="1:11" ht="12.75">
      <c r="A2427" s="45">
        <v>95822</v>
      </c>
      <c r="B2427" s="45" t="s">
        <v>793</v>
      </c>
      <c r="C2427" s="45" t="s">
        <v>793</v>
      </c>
      <c r="D2427" s="45"/>
      <c r="E2427" s="45">
        <v>6180</v>
      </c>
      <c r="F2427">
        <v>6</v>
      </c>
      <c r="G2427" t="s">
        <v>778</v>
      </c>
      <c r="H2427" t="s">
        <v>532</v>
      </c>
      <c r="I2427" t="s">
        <v>578</v>
      </c>
      <c r="J2427" t="s">
        <v>794</v>
      </c>
      <c r="K2427" t="s">
        <v>536</v>
      </c>
    </row>
    <row r="2428" spans="1:11" ht="12.75">
      <c r="A2428" s="45">
        <v>95823</v>
      </c>
      <c r="B2428" s="45" t="s">
        <v>793</v>
      </c>
      <c r="C2428" s="45" t="s">
        <v>793</v>
      </c>
      <c r="D2428" s="45"/>
      <c r="E2428" s="45">
        <v>6180</v>
      </c>
      <c r="F2428">
        <v>6</v>
      </c>
      <c r="G2428" t="s">
        <v>778</v>
      </c>
      <c r="H2428" t="s">
        <v>533</v>
      </c>
      <c r="I2428" t="s">
        <v>578</v>
      </c>
      <c r="J2428" t="s">
        <v>794</v>
      </c>
      <c r="K2428" t="s">
        <v>536</v>
      </c>
    </row>
    <row r="2429" spans="1:11" ht="12.75">
      <c r="A2429" s="45">
        <v>95824</v>
      </c>
      <c r="B2429" s="45" t="s">
        <v>793</v>
      </c>
      <c r="C2429" s="45" t="s">
        <v>793</v>
      </c>
      <c r="D2429" s="45"/>
      <c r="E2429" s="45">
        <v>6180</v>
      </c>
      <c r="F2429">
        <v>6</v>
      </c>
      <c r="G2429" t="s">
        <v>778</v>
      </c>
      <c r="H2429" t="s">
        <v>532</v>
      </c>
      <c r="I2429" t="s">
        <v>578</v>
      </c>
      <c r="J2429" t="s">
        <v>794</v>
      </c>
      <c r="K2429" t="s">
        <v>536</v>
      </c>
    </row>
    <row r="2430" spans="1:11" ht="12.75">
      <c r="A2430" s="45">
        <v>95825</v>
      </c>
      <c r="B2430" s="45" t="s">
        <v>793</v>
      </c>
      <c r="C2430" s="45" t="s">
        <v>793</v>
      </c>
      <c r="D2430" s="45"/>
      <c r="E2430" s="45">
        <v>6180</v>
      </c>
      <c r="F2430">
        <v>6</v>
      </c>
      <c r="G2430" t="s">
        <v>778</v>
      </c>
      <c r="H2430" t="s">
        <v>532</v>
      </c>
      <c r="I2430" t="s">
        <v>578</v>
      </c>
      <c r="J2430" t="s">
        <v>794</v>
      </c>
      <c r="K2430" t="s">
        <v>536</v>
      </c>
    </row>
    <row r="2431" spans="1:11" ht="12.75">
      <c r="A2431" s="45">
        <v>95826</v>
      </c>
      <c r="B2431" s="45" t="s">
        <v>793</v>
      </c>
      <c r="C2431" s="45" t="s">
        <v>793</v>
      </c>
      <c r="D2431" s="45"/>
      <c r="E2431" s="45">
        <v>6180</v>
      </c>
      <c r="F2431">
        <v>6</v>
      </c>
      <c r="G2431" t="s">
        <v>778</v>
      </c>
      <c r="H2431" t="s">
        <v>532</v>
      </c>
      <c r="I2431" t="s">
        <v>578</v>
      </c>
      <c r="J2431" t="s">
        <v>794</v>
      </c>
      <c r="K2431" t="s">
        <v>564</v>
      </c>
    </row>
    <row r="2432" spans="1:11" ht="12.75">
      <c r="A2432" s="45">
        <v>95827</v>
      </c>
      <c r="B2432" s="45" t="s">
        <v>793</v>
      </c>
      <c r="C2432" s="45" t="s">
        <v>793</v>
      </c>
      <c r="D2432" s="45"/>
      <c r="E2432" s="45">
        <v>6180</v>
      </c>
      <c r="F2432">
        <v>6</v>
      </c>
      <c r="G2432" t="s">
        <v>778</v>
      </c>
      <c r="H2432" t="s">
        <v>532</v>
      </c>
      <c r="I2432" t="s">
        <v>578</v>
      </c>
      <c r="J2432" t="s">
        <v>794</v>
      </c>
      <c r="K2432" t="s">
        <v>536</v>
      </c>
    </row>
    <row r="2433" spans="1:11" ht="12.75">
      <c r="A2433" s="45">
        <v>95828</v>
      </c>
      <c r="B2433" s="45" t="s">
        <v>793</v>
      </c>
      <c r="C2433" s="45" t="s">
        <v>793</v>
      </c>
      <c r="D2433" s="45"/>
      <c r="E2433" s="45">
        <v>6180</v>
      </c>
      <c r="F2433">
        <v>6</v>
      </c>
      <c r="G2433" t="s">
        <v>778</v>
      </c>
      <c r="H2433" t="s">
        <v>532</v>
      </c>
      <c r="I2433" t="s">
        <v>578</v>
      </c>
      <c r="J2433" t="s">
        <v>794</v>
      </c>
      <c r="K2433" t="s">
        <v>536</v>
      </c>
    </row>
    <row r="2434" spans="1:11" ht="12.75">
      <c r="A2434" s="45">
        <v>95829</v>
      </c>
      <c r="B2434" s="45" t="s">
        <v>793</v>
      </c>
      <c r="C2434" s="45" t="s">
        <v>793</v>
      </c>
      <c r="D2434" s="45"/>
      <c r="E2434" s="45">
        <v>6180</v>
      </c>
      <c r="F2434">
        <v>6</v>
      </c>
      <c r="G2434" t="s">
        <v>778</v>
      </c>
      <c r="H2434" t="s">
        <v>532</v>
      </c>
      <c r="I2434" t="s">
        <v>578</v>
      </c>
      <c r="J2434" t="s">
        <v>794</v>
      </c>
      <c r="K2434" t="s">
        <v>536</v>
      </c>
    </row>
    <row r="2435" spans="1:11" ht="12.75">
      <c r="A2435" s="45">
        <v>95830</v>
      </c>
      <c r="B2435" s="45" t="s">
        <v>793</v>
      </c>
      <c r="C2435" s="45" t="s">
        <v>793</v>
      </c>
      <c r="D2435" s="45"/>
      <c r="E2435" s="45">
        <v>6180</v>
      </c>
      <c r="F2435">
        <v>6</v>
      </c>
      <c r="G2435" t="s">
        <v>778</v>
      </c>
      <c r="H2435" t="s">
        <v>532</v>
      </c>
      <c r="I2435" t="s">
        <v>578</v>
      </c>
      <c r="J2435" t="s">
        <v>794</v>
      </c>
      <c r="K2435" t="s">
        <v>536</v>
      </c>
    </row>
    <row r="2436" spans="1:11" ht="12.75">
      <c r="A2436" s="45">
        <v>95831</v>
      </c>
      <c r="B2436" s="45" t="s">
        <v>793</v>
      </c>
      <c r="C2436" s="45" t="s">
        <v>793</v>
      </c>
      <c r="D2436" s="45"/>
      <c r="E2436" s="45">
        <v>6180</v>
      </c>
      <c r="F2436">
        <v>6</v>
      </c>
      <c r="G2436" t="s">
        <v>778</v>
      </c>
      <c r="H2436" t="s">
        <v>532</v>
      </c>
      <c r="I2436" t="s">
        <v>578</v>
      </c>
      <c r="J2436" t="s">
        <v>794</v>
      </c>
      <c r="K2436" t="s">
        <v>536</v>
      </c>
    </row>
    <row r="2437" spans="1:11" ht="12.75">
      <c r="A2437" s="45">
        <v>95832</v>
      </c>
      <c r="B2437" s="45" t="s">
        <v>793</v>
      </c>
      <c r="C2437" s="45" t="s">
        <v>793</v>
      </c>
      <c r="D2437" s="45"/>
      <c r="E2437" s="45">
        <v>6180</v>
      </c>
      <c r="F2437">
        <v>6</v>
      </c>
      <c r="G2437" t="s">
        <v>778</v>
      </c>
      <c r="H2437" t="s">
        <v>533</v>
      </c>
      <c r="I2437" t="s">
        <v>578</v>
      </c>
      <c r="J2437" t="s">
        <v>794</v>
      </c>
      <c r="K2437" t="s">
        <v>536</v>
      </c>
    </row>
    <row r="2438" spans="1:11" ht="12.75">
      <c r="A2438" s="45">
        <v>95833</v>
      </c>
      <c r="B2438" s="45" t="s">
        <v>793</v>
      </c>
      <c r="C2438" s="45" t="s">
        <v>793</v>
      </c>
      <c r="D2438" s="45"/>
      <c r="E2438" s="45">
        <v>6180</v>
      </c>
      <c r="F2438">
        <v>6</v>
      </c>
      <c r="G2438" t="s">
        <v>778</v>
      </c>
      <c r="H2438" t="s">
        <v>532</v>
      </c>
      <c r="I2438" t="s">
        <v>578</v>
      </c>
      <c r="J2438" t="s">
        <v>794</v>
      </c>
      <c r="K2438" t="s">
        <v>536</v>
      </c>
    </row>
    <row r="2439" spans="1:11" ht="12.75">
      <c r="A2439" s="45">
        <v>95834</v>
      </c>
      <c r="B2439" s="45" t="s">
        <v>793</v>
      </c>
      <c r="C2439" s="45" t="s">
        <v>793</v>
      </c>
      <c r="D2439" s="45"/>
      <c r="E2439" s="45">
        <v>6180</v>
      </c>
      <c r="F2439">
        <v>6</v>
      </c>
      <c r="G2439" t="s">
        <v>778</v>
      </c>
      <c r="H2439" t="s">
        <v>532</v>
      </c>
      <c r="I2439" t="s">
        <v>578</v>
      </c>
      <c r="J2439" t="s">
        <v>794</v>
      </c>
      <c r="K2439" t="s">
        <v>536</v>
      </c>
    </row>
    <row r="2440" spans="1:11" ht="12.75">
      <c r="A2440" s="45">
        <v>95835</v>
      </c>
      <c r="B2440" s="45" t="s">
        <v>793</v>
      </c>
      <c r="C2440" s="45" t="s">
        <v>793</v>
      </c>
      <c r="D2440" s="45"/>
      <c r="E2440" s="45">
        <v>6180</v>
      </c>
      <c r="F2440">
        <v>6</v>
      </c>
      <c r="G2440" t="s">
        <v>778</v>
      </c>
      <c r="H2440" t="s">
        <v>532</v>
      </c>
      <c r="I2440" t="s">
        <v>578</v>
      </c>
      <c r="J2440" t="s">
        <v>794</v>
      </c>
      <c r="K2440" t="s">
        <v>536</v>
      </c>
    </row>
    <row r="2441" spans="1:11" ht="12.75">
      <c r="A2441" s="45">
        <v>95836</v>
      </c>
      <c r="B2441" s="45" t="s">
        <v>793</v>
      </c>
      <c r="C2441" s="45" t="s">
        <v>793</v>
      </c>
      <c r="D2441" s="45"/>
      <c r="E2441" s="45">
        <v>6180</v>
      </c>
      <c r="F2441">
        <v>6</v>
      </c>
      <c r="G2441" t="s">
        <v>778</v>
      </c>
      <c r="H2441" t="s">
        <v>532</v>
      </c>
      <c r="I2441" t="s">
        <v>578</v>
      </c>
      <c r="J2441" t="s">
        <v>794</v>
      </c>
      <c r="K2441" t="s">
        <v>536</v>
      </c>
    </row>
    <row r="2442" spans="1:11" ht="12.75">
      <c r="A2442" s="45">
        <v>95837</v>
      </c>
      <c r="B2442" s="45" t="s">
        <v>793</v>
      </c>
      <c r="C2442" s="45" t="s">
        <v>793</v>
      </c>
      <c r="D2442" s="45"/>
      <c r="E2442" s="45">
        <v>11204</v>
      </c>
      <c r="F2442">
        <v>6</v>
      </c>
      <c r="G2442" t="s">
        <v>778</v>
      </c>
      <c r="H2442" t="s">
        <v>532</v>
      </c>
      <c r="I2442" t="s">
        <v>578</v>
      </c>
      <c r="J2442" t="s">
        <v>794</v>
      </c>
      <c r="K2442" t="s">
        <v>536</v>
      </c>
    </row>
    <row r="2443" spans="1:11" ht="12.75">
      <c r="A2443" s="45">
        <v>95838</v>
      </c>
      <c r="B2443" s="45" t="s">
        <v>793</v>
      </c>
      <c r="C2443" s="45" t="s">
        <v>793</v>
      </c>
      <c r="D2443" s="45"/>
      <c r="E2443" s="45">
        <v>6180</v>
      </c>
      <c r="F2443">
        <v>6</v>
      </c>
      <c r="G2443" t="s">
        <v>778</v>
      </c>
      <c r="H2443" t="s">
        <v>532</v>
      </c>
      <c r="I2443" t="s">
        <v>578</v>
      </c>
      <c r="J2443" t="s">
        <v>794</v>
      </c>
      <c r="K2443" t="s">
        <v>536</v>
      </c>
    </row>
    <row r="2444" spans="1:11" ht="12.75">
      <c r="A2444" s="45">
        <v>95840</v>
      </c>
      <c r="B2444" s="45" t="s">
        <v>793</v>
      </c>
      <c r="C2444" s="45" t="s">
        <v>793</v>
      </c>
      <c r="D2444" s="45"/>
      <c r="E2444" s="45">
        <v>6180</v>
      </c>
      <c r="F2444">
        <v>6</v>
      </c>
      <c r="G2444" t="s">
        <v>778</v>
      </c>
      <c r="H2444" t="s">
        <v>532</v>
      </c>
      <c r="I2444" t="s">
        <v>578</v>
      </c>
      <c r="J2444" t="s">
        <v>794</v>
      </c>
      <c r="K2444" t="s">
        <v>536</v>
      </c>
    </row>
    <row r="2445" spans="1:11" ht="12.75">
      <c r="A2445" s="45">
        <v>95841</v>
      </c>
      <c r="B2445" s="45" t="s">
        <v>793</v>
      </c>
      <c r="C2445" s="45" t="s">
        <v>793</v>
      </c>
      <c r="D2445" s="45"/>
      <c r="E2445" s="45">
        <v>6180</v>
      </c>
      <c r="F2445">
        <v>6</v>
      </c>
      <c r="G2445" t="s">
        <v>778</v>
      </c>
      <c r="H2445" t="s">
        <v>532</v>
      </c>
      <c r="I2445" t="s">
        <v>578</v>
      </c>
      <c r="J2445" t="s">
        <v>794</v>
      </c>
      <c r="K2445" t="s">
        <v>536</v>
      </c>
    </row>
    <row r="2446" spans="1:11" ht="12.75">
      <c r="A2446" s="45">
        <v>95842</v>
      </c>
      <c r="B2446" s="45" t="s">
        <v>793</v>
      </c>
      <c r="C2446" s="45" t="s">
        <v>793</v>
      </c>
      <c r="D2446" s="45"/>
      <c r="E2446" s="45">
        <v>6180</v>
      </c>
      <c r="F2446">
        <v>6</v>
      </c>
      <c r="G2446" t="s">
        <v>778</v>
      </c>
      <c r="H2446" t="s">
        <v>532</v>
      </c>
      <c r="I2446" t="s">
        <v>578</v>
      </c>
      <c r="J2446" t="s">
        <v>794</v>
      </c>
      <c r="K2446" t="s">
        <v>536</v>
      </c>
    </row>
    <row r="2447" spans="1:11" ht="12.75">
      <c r="A2447" s="45">
        <v>95843</v>
      </c>
      <c r="B2447" s="45" t="s">
        <v>1358</v>
      </c>
      <c r="C2447" s="45" t="s">
        <v>793</v>
      </c>
      <c r="D2447" s="45"/>
      <c r="E2447" s="45">
        <v>6180</v>
      </c>
      <c r="F2447">
        <v>6</v>
      </c>
      <c r="G2447" t="s">
        <v>778</v>
      </c>
      <c r="H2447" t="s">
        <v>532</v>
      </c>
      <c r="I2447" t="s">
        <v>578</v>
      </c>
      <c r="J2447" t="s">
        <v>794</v>
      </c>
      <c r="K2447" t="s">
        <v>536</v>
      </c>
    </row>
    <row r="2448" spans="1:11" ht="12.75">
      <c r="A2448" s="45">
        <v>95851</v>
      </c>
      <c r="B2448" s="45" t="s">
        <v>793</v>
      </c>
      <c r="C2448" s="45" t="s">
        <v>793</v>
      </c>
      <c r="D2448" s="45"/>
      <c r="E2448" s="45">
        <v>6180</v>
      </c>
      <c r="F2448">
        <v>6</v>
      </c>
      <c r="G2448" t="s">
        <v>778</v>
      </c>
      <c r="H2448" t="s">
        <v>532</v>
      </c>
      <c r="I2448" t="s">
        <v>578</v>
      </c>
      <c r="J2448" t="s">
        <v>794</v>
      </c>
      <c r="K2448" t="s">
        <v>536</v>
      </c>
    </row>
    <row r="2449" spans="1:11" ht="12.75">
      <c r="A2449" s="45">
        <v>95852</v>
      </c>
      <c r="B2449" s="45" t="s">
        <v>793</v>
      </c>
      <c r="C2449" s="45" t="s">
        <v>793</v>
      </c>
      <c r="D2449" s="45"/>
      <c r="E2449" s="45">
        <v>6180</v>
      </c>
      <c r="F2449">
        <v>6</v>
      </c>
      <c r="G2449" t="s">
        <v>778</v>
      </c>
      <c r="H2449" t="s">
        <v>532</v>
      </c>
      <c r="I2449" t="s">
        <v>578</v>
      </c>
      <c r="J2449" t="s">
        <v>794</v>
      </c>
      <c r="K2449" t="s">
        <v>536</v>
      </c>
    </row>
    <row r="2450" spans="1:11" ht="12.75">
      <c r="A2450" s="45">
        <v>95853</v>
      </c>
      <c r="B2450" s="45" t="s">
        <v>793</v>
      </c>
      <c r="C2450" s="45" t="s">
        <v>793</v>
      </c>
      <c r="D2450" s="45"/>
      <c r="E2450" s="45">
        <v>6180</v>
      </c>
      <c r="F2450">
        <v>6</v>
      </c>
      <c r="G2450" t="s">
        <v>778</v>
      </c>
      <c r="H2450" t="s">
        <v>532</v>
      </c>
      <c r="I2450" t="s">
        <v>578</v>
      </c>
      <c r="J2450" t="s">
        <v>794</v>
      </c>
      <c r="K2450" t="s">
        <v>536</v>
      </c>
    </row>
    <row r="2451" spans="1:11" ht="12.75">
      <c r="A2451" s="45">
        <v>95857</v>
      </c>
      <c r="B2451" s="45" t="s">
        <v>793</v>
      </c>
      <c r="C2451" s="45" t="s">
        <v>793</v>
      </c>
      <c r="D2451" s="45"/>
      <c r="E2451" s="45">
        <v>6180</v>
      </c>
      <c r="F2451">
        <v>6</v>
      </c>
      <c r="G2451" t="s">
        <v>778</v>
      </c>
      <c r="H2451" t="s">
        <v>532</v>
      </c>
      <c r="I2451" t="s">
        <v>578</v>
      </c>
      <c r="J2451" t="s">
        <v>794</v>
      </c>
      <c r="K2451" t="s">
        <v>536</v>
      </c>
    </row>
    <row r="2452" spans="1:11" ht="12.75">
      <c r="A2452" s="45">
        <v>95860</v>
      </c>
      <c r="B2452" s="45" t="s">
        <v>793</v>
      </c>
      <c r="C2452" s="45" t="s">
        <v>793</v>
      </c>
      <c r="D2452" s="45"/>
      <c r="E2452" s="45">
        <v>6180</v>
      </c>
      <c r="F2452">
        <v>6</v>
      </c>
      <c r="G2452" t="s">
        <v>778</v>
      </c>
      <c r="H2452" t="s">
        <v>532</v>
      </c>
      <c r="I2452" t="s">
        <v>578</v>
      </c>
      <c r="J2452" t="s">
        <v>794</v>
      </c>
      <c r="K2452" t="s">
        <v>536</v>
      </c>
    </row>
    <row r="2453" spans="1:11" ht="12.75">
      <c r="A2453" s="45">
        <v>95864</v>
      </c>
      <c r="B2453" s="45" t="s">
        <v>793</v>
      </c>
      <c r="C2453" s="45" t="s">
        <v>793</v>
      </c>
      <c r="D2453" s="45"/>
      <c r="E2453" s="45">
        <v>6180</v>
      </c>
      <c r="F2453">
        <v>6</v>
      </c>
      <c r="G2453" t="s">
        <v>778</v>
      </c>
      <c r="H2453" t="s">
        <v>532</v>
      </c>
      <c r="I2453" t="s">
        <v>578</v>
      </c>
      <c r="J2453" t="s">
        <v>794</v>
      </c>
      <c r="K2453" t="s">
        <v>536</v>
      </c>
    </row>
    <row r="2454" spans="1:11" ht="12.75">
      <c r="A2454" s="45">
        <v>95865</v>
      </c>
      <c r="B2454" s="45" t="s">
        <v>793</v>
      </c>
      <c r="C2454" s="45" t="s">
        <v>793</v>
      </c>
      <c r="D2454" s="45"/>
      <c r="E2454" s="45">
        <v>6180</v>
      </c>
      <c r="F2454">
        <v>6</v>
      </c>
      <c r="G2454" t="s">
        <v>778</v>
      </c>
      <c r="H2454" t="s">
        <v>532</v>
      </c>
      <c r="I2454" t="s">
        <v>578</v>
      </c>
      <c r="J2454" t="s">
        <v>794</v>
      </c>
      <c r="K2454" t="s">
        <v>536</v>
      </c>
    </row>
    <row r="2455" spans="1:11" ht="12.75">
      <c r="A2455" s="45">
        <v>95866</v>
      </c>
      <c r="B2455" s="45" t="s">
        <v>793</v>
      </c>
      <c r="C2455" s="45" t="s">
        <v>793</v>
      </c>
      <c r="D2455" s="45"/>
      <c r="E2455" s="45">
        <v>6180</v>
      </c>
      <c r="F2455">
        <v>6</v>
      </c>
      <c r="G2455" t="s">
        <v>778</v>
      </c>
      <c r="H2455" t="s">
        <v>532</v>
      </c>
      <c r="I2455" t="s">
        <v>578</v>
      </c>
      <c r="J2455" t="s">
        <v>794</v>
      </c>
      <c r="K2455" t="s">
        <v>536</v>
      </c>
    </row>
    <row r="2456" spans="1:11" ht="12.75">
      <c r="A2456" s="45">
        <v>95867</v>
      </c>
      <c r="B2456" s="45" t="s">
        <v>793</v>
      </c>
      <c r="C2456" s="45" t="s">
        <v>793</v>
      </c>
      <c r="D2456" s="45"/>
      <c r="E2456" s="45">
        <v>6180</v>
      </c>
      <c r="F2456">
        <v>6</v>
      </c>
      <c r="G2456" t="s">
        <v>778</v>
      </c>
      <c r="H2456" t="s">
        <v>532</v>
      </c>
      <c r="I2456" t="s">
        <v>578</v>
      </c>
      <c r="J2456" t="s">
        <v>794</v>
      </c>
      <c r="K2456" t="s">
        <v>536</v>
      </c>
    </row>
    <row r="2457" spans="1:11" ht="12.75">
      <c r="A2457" s="45">
        <v>95873</v>
      </c>
      <c r="B2457" s="45" t="s">
        <v>793</v>
      </c>
      <c r="C2457" s="45" t="s">
        <v>793</v>
      </c>
      <c r="D2457" s="45"/>
      <c r="E2457" s="45">
        <v>6180</v>
      </c>
      <c r="F2457">
        <v>6</v>
      </c>
      <c r="G2457" t="s">
        <v>778</v>
      </c>
      <c r="H2457" t="s">
        <v>532</v>
      </c>
      <c r="I2457" t="s">
        <v>578</v>
      </c>
      <c r="J2457" t="s">
        <v>794</v>
      </c>
      <c r="K2457" t="s">
        <v>536</v>
      </c>
    </row>
    <row r="2458" spans="1:11" ht="12.75">
      <c r="A2458" s="45">
        <v>95887</v>
      </c>
      <c r="B2458" s="45" t="s">
        <v>793</v>
      </c>
      <c r="C2458" s="45" t="s">
        <v>793</v>
      </c>
      <c r="D2458" s="45"/>
      <c r="E2458" s="45">
        <v>6180</v>
      </c>
      <c r="F2458">
        <v>6</v>
      </c>
      <c r="G2458" t="s">
        <v>778</v>
      </c>
      <c r="H2458" t="s">
        <v>532</v>
      </c>
      <c r="I2458" t="s">
        <v>578</v>
      </c>
      <c r="J2458" t="s">
        <v>794</v>
      </c>
      <c r="K2458" t="s">
        <v>536</v>
      </c>
    </row>
    <row r="2459" spans="1:11" ht="12.75">
      <c r="A2459" s="45">
        <v>95894</v>
      </c>
      <c r="B2459" s="45" t="s">
        <v>793</v>
      </c>
      <c r="C2459" s="45" t="s">
        <v>793</v>
      </c>
      <c r="D2459" s="45"/>
      <c r="E2459" s="45">
        <v>6180</v>
      </c>
      <c r="F2459">
        <v>6</v>
      </c>
      <c r="G2459" t="s">
        <v>778</v>
      </c>
      <c r="H2459" t="s">
        <v>532</v>
      </c>
      <c r="I2459" t="s">
        <v>578</v>
      </c>
      <c r="J2459" t="s">
        <v>794</v>
      </c>
      <c r="K2459" t="s">
        <v>536</v>
      </c>
    </row>
    <row r="2460" spans="1:11" ht="12.75">
      <c r="A2460" s="45">
        <v>95899</v>
      </c>
      <c r="B2460" s="45" t="s">
        <v>793</v>
      </c>
      <c r="C2460" s="45" t="s">
        <v>793</v>
      </c>
      <c r="D2460" s="45"/>
      <c r="E2460" s="45">
        <v>6180</v>
      </c>
      <c r="F2460">
        <v>6</v>
      </c>
      <c r="G2460" t="s">
        <v>778</v>
      </c>
      <c r="H2460" t="s">
        <v>532</v>
      </c>
      <c r="I2460" t="s">
        <v>578</v>
      </c>
      <c r="J2460" t="s">
        <v>794</v>
      </c>
      <c r="K2460" t="s">
        <v>536</v>
      </c>
    </row>
    <row r="2461" spans="1:11" ht="12.75">
      <c r="A2461" s="45">
        <v>95901</v>
      </c>
      <c r="B2461" s="45" t="s">
        <v>1062</v>
      </c>
      <c r="C2461" s="45" t="s">
        <v>1060</v>
      </c>
      <c r="D2461" s="45"/>
      <c r="E2461" s="45">
        <v>7977</v>
      </c>
      <c r="F2461">
        <v>3</v>
      </c>
      <c r="G2461" t="s">
        <v>532</v>
      </c>
      <c r="H2461" t="s">
        <v>532</v>
      </c>
      <c r="I2461" t="s">
        <v>560</v>
      </c>
      <c r="J2461" t="s">
        <v>1061</v>
      </c>
      <c r="K2461" t="s">
        <v>564</v>
      </c>
    </row>
    <row r="2462" spans="1:11" ht="12.75">
      <c r="A2462" s="45">
        <v>95903</v>
      </c>
      <c r="B2462" s="45" t="s">
        <v>1063</v>
      </c>
      <c r="C2462" s="45" t="s">
        <v>1060</v>
      </c>
      <c r="D2462" s="45"/>
      <c r="E2462" s="45">
        <v>6180</v>
      </c>
      <c r="F2462">
        <v>3</v>
      </c>
      <c r="G2462" t="s">
        <v>532</v>
      </c>
      <c r="H2462" t="s">
        <v>532</v>
      </c>
      <c r="I2462" t="s">
        <v>560</v>
      </c>
      <c r="J2462" t="s">
        <v>1061</v>
      </c>
      <c r="K2462" t="s">
        <v>539</v>
      </c>
    </row>
    <row r="2463" spans="1:11" ht="12.75">
      <c r="A2463" s="45">
        <v>95910</v>
      </c>
      <c r="B2463" s="45" t="s">
        <v>711</v>
      </c>
      <c r="C2463" s="45" t="s">
        <v>712</v>
      </c>
      <c r="D2463" s="45"/>
      <c r="E2463" s="45">
        <v>5236</v>
      </c>
      <c r="F2463">
        <v>1</v>
      </c>
      <c r="G2463" t="s">
        <v>532</v>
      </c>
      <c r="H2463" t="s">
        <v>533</v>
      </c>
      <c r="I2463" t="s">
        <v>560</v>
      </c>
      <c r="J2463" t="s">
        <v>713</v>
      </c>
      <c r="K2463" t="s">
        <v>536</v>
      </c>
    </row>
    <row r="2464" spans="1:11" ht="12.75">
      <c r="A2464" s="45">
        <v>95912</v>
      </c>
      <c r="B2464" s="45" t="s">
        <v>862</v>
      </c>
      <c r="C2464" s="45" t="s">
        <v>863</v>
      </c>
      <c r="D2464" s="45">
        <v>11</v>
      </c>
      <c r="E2464" s="45">
        <v>8083</v>
      </c>
      <c r="F2464">
        <v>3</v>
      </c>
      <c r="G2464" t="s">
        <v>532</v>
      </c>
      <c r="H2464" t="s">
        <v>532</v>
      </c>
      <c r="I2464" t="s">
        <v>560</v>
      </c>
      <c r="J2464" t="s">
        <v>864</v>
      </c>
      <c r="K2464" t="s">
        <v>536</v>
      </c>
    </row>
    <row r="2465" spans="1:11" ht="12.75">
      <c r="A2465" s="45">
        <v>95913</v>
      </c>
      <c r="B2465" s="45" t="s">
        <v>910</v>
      </c>
      <c r="C2465" s="45" t="s">
        <v>911</v>
      </c>
      <c r="D2465" s="45">
        <v>11</v>
      </c>
      <c r="E2465" s="45">
        <v>10324</v>
      </c>
      <c r="F2465">
        <v>3</v>
      </c>
      <c r="G2465" t="s">
        <v>532</v>
      </c>
      <c r="H2465" t="s">
        <v>532</v>
      </c>
      <c r="I2465" t="s">
        <v>560</v>
      </c>
      <c r="J2465" t="s">
        <v>912</v>
      </c>
      <c r="K2465" t="s">
        <v>536</v>
      </c>
    </row>
    <row r="2466" spans="1:11" ht="12.75">
      <c r="A2466" s="45">
        <v>95914</v>
      </c>
      <c r="B2466" s="45" t="s">
        <v>841</v>
      </c>
      <c r="C2466" s="45" t="s">
        <v>842</v>
      </c>
      <c r="D2466" s="45">
        <v>11</v>
      </c>
      <c r="E2466" s="45">
        <v>9235</v>
      </c>
      <c r="F2466">
        <v>3</v>
      </c>
      <c r="G2466" t="s">
        <v>532</v>
      </c>
      <c r="H2466" t="s">
        <v>533</v>
      </c>
      <c r="I2466" t="s">
        <v>560</v>
      </c>
      <c r="J2466" t="s">
        <v>843</v>
      </c>
      <c r="K2466" t="s">
        <v>536</v>
      </c>
    </row>
    <row r="2467" spans="1:11" ht="12.75">
      <c r="A2467" s="45">
        <v>95915</v>
      </c>
      <c r="B2467" s="45" t="s">
        <v>700</v>
      </c>
      <c r="C2467" s="45" t="s">
        <v>701</v>
      </c>
      <c r="D2467" s="45"/>
      <c r="E2467" s="45">
        <v>11415</v>
      </c>
      <c r="F2467">
        <v>1</v>
      </c>
      <c r="G2467" t="s">
        <v>532</v>
      </c>
      <c r="H2467" t="s">
        <v>532</v>
      </c>
      <c r="I2467" t="s">
        <v>560</v>
      </c>
      <c r="J2467" t="s">
        <v>702</v>
      </c>
      <c r="K2467" t="s">
        <v>564</v>
      </c>
    </row>
    <row r="2468" spans="1:11" ht="12.75">
      <c r="A2468" s="45">
        <v>95916</v>
      </c>
      <c r="B2468" s="45" t="s">
        <v>844</v>
      </c>
      <c r="C2468" s="45" t="s">
        <v>842</v>
      </c>
      <c r="D2468" s="45">
        <v>11</v>
      </c>
      <c r="E2468" s="45">
        <v>6905</v>
      </c>
      <c r="F2468">
        <v>3</v>
      </c>
      <c r="G2468" t="s">
        <v>532</v>
      </c>
      <c r="H2468" t="s">
        <v>533</v>
      </c>
      <c r="I2468" t="s">
        <v>560</v>
      </c>
      <c r="J2468" t="s">
        <v>843</v>
      </c>
      <c r="K2468" t="s">
        <v>536</v>
      </c>
    </row>
    <row r="2469" spans="1:11" ht="12.75">
      <c r="A2469" s="45">
        <v>95917</v>
      </c>
      <c r="B2469" s="45" t="s">
        <v>845</v>
      </c>
      <c r="C2469" s="45" t="s">
        <v>842</v>
      </c>
      <c r="D2469" s="45">
        <v>11</v>
      </c>
      <c r="E2469" s="45">
        <v>9908</v>
      </c>
      <c r="F2469">
        <v>3</v>
      </c>
      <c r="G2469" t="s">
        <v>846</v>
      </c>
      <c r="H2469" t="s">
        <v>532</v>
      </c>
      <c r="I2469" t="s">
        <v>560</v>
      </c>
      <c r="J2469" t="s">
        <v>843</v>
      </c>
      <c r="K2469" t="s">
        <v>536</v>
      </c>
    </row>
    <row r="2470" spans="1:11" ht="12.75">
      <c r="A2470" s="45">
        <v>95918</v>
      </c>
      <c r="B2470" s="45" t="s">
        <v>1064</v>
      </c>
      <c r="C2470" s="45" t="s">
        <v>1060</v>
      </c>
      <c r="D2470" s="45"/>
      <c r="E2470" s="45">
        <v>10245</v>
      </c>
      <c r="F2470">
        <v>3</v>
      </c>
      <c r="G2470" t="s">
        <v>532</v>
      </c>
      <c r="H2470" t="s">
        <v>533</v>
      </c>
      <c r="I2470" t="s">
        <v>560</v>
      </c>
      <c r="J2470" t="s">
        <v>1061</v>
      </c>
      <c r="K2470" t="s">
        <v>536</v>
      </c>
    </row>
    <row r="2471" spans="1:11" ht="12.75">
      <c r="A2471" s="45">
        <v>95919</v>
      </c>
      <c r="B2471" s="45" t="s">
        <v>1065</v>
      </c>
      <c r="C2471" s="45" t="s">
        <v>1060</v>
      </c>
      <c r="D2471" s="45"/>
      <c r="E2471" s="45">
        <v>6640</v>
      </c>
      <c r="F2471">
        <v>3</v>
      </c>
      <c r="G2471" t="s">
        <v>532</v>
      </c>
      <c r="H2471" t="s">
        <v>533</v>
      </c>
      <c r="I2471" t="s">
        <v>560</v>
      </c>
      <c r="J2471" t="s">
        <v>1061</v>
      </c>
      <c r="K2471" t="s">
        <v>536</v>
      </c>
    </row>
    <row r="2472" spans="1:11" ht="12.75">
      <c r="A2472" s="45">
        <v>95920</v>
      </c>
      <c r="B2472" s="45" t="s">
        <v>913</v>
      </c>
      <c r="C2472" s="45" t="s">
        <v>911</v>
      </c>
      <c r="D2472" s="45">
        <v>11</v>
      </c>
      <c r="E2472" s="45">
        <v>9176</v>
      </c>
      <c r="F2472">
        <v>3</v>
      </c>
      <c r="G2472" t="s">
        <v>532</v>
      </c>
      <c r="H2472" t="s">
        <v>533</v>
      </c>
      <c r="I2472" t="s">
        <v>560</v>
      </c>
      <c r="J2472" t="s">
        <v>912</v>
      </c>
      <c r="K2472" t="s">
        <v>564</v>
      </c>
    </row>
    <row r="2473" spans="1:11" ht="12.75">
      <c r="A2473" s="45">
        <v>95922</v>
      </c>
      <c r="B2473" s="45" t="s">
        <v>1066</v>
      </c>
      <c r="C2473" s="45" t="s">
        <v>1060</v>
      </c>
      <c r="D2473" s="45"/>
      <c r="E2473" s="45">
        <v>6917</v>
      </c>
      <c r="F2473">
        <v>3</v>
      </c>
      <c r="G2473" t="s">
        <v>532</v>
      </c>
      <c r="H2473" t="s">
        <v>533</v>
      </c>
      <c r="I2473" t="s">
        <v>560</v>
      </c>
      <c r="J2473" t="s">
        <v>1061</v>
      </c>
      <c r="K2473" t="s">
        <v>536</v>
      </c>
    </row>
    <row r="2474" spans="1:11" ht="12.75">
      <c r="A2474" s="45">
        <v>95923</v>
      </c>
      <c r="B2474" s="45" t="s">
        <v>703</v>
      </c>
      <c r="C2474" s="45" t="s">
        <v>701</v>
      </c>
      <c r="D2474" s="45"/>
      <c r="E2474" s="45">
        <v>7541</v>
      </c>
      <c r="F2474">
        <v>1</v>
      </c>
      <c r="G2474" t="s">
        <v>532</v>
      </c>
      <c r="H2474" t="s">
        <v>533</v>
      </c>
      <c r="I2474" t="s">
        <v>560</v>
      </c>
      <c r="J2474" t="s">
        <v>702</v>
      </c>
      <c r="K2474" t="s">
        <v>564</v>
      </c>
    </row>
    <row r="2475" spans="1:11" ht="12.75">
      <c r="A2475" s="45">
        <v>95924</v>
      </c>
      <c r="B2475" s="45" t="s">
        <v>685</v>
      </c>
      <c r="C2475" s="45" t="s">
        <v>681</v>
      </c>
      <c r="D2475" s="45"/>
      <c r="E2475" s="45">
        <v>6180</v>
      </c>
      <c r="F2475">
        <v>1</v>
      </c>
      <c r="G2475" t="s">
        <v>532</v>
      </c>
      <c r="H2475" t="s">
        <v>533</v>
      </c>
      <c r="I2475" t="s">
        <v>560</v>
      </c>
      <c r="J2475" t="s">
        <v>682</v>
      </c>
      <c r="K2475" t="s">
        <v>536</v>
      </c>
    </row>
    <row r="2476" spans="1:11" ht="12.75">
      <c r="A2476" s="45">
        <v>95925</v>
      </c>
      <c r="B2476" s="45" t="s">
        <v>1067</v>
      </c>
      <c r="C2476" s="45" t="s">
        <v>1060</v>
      </c>
      <c r="D2476" s="45"/>
      <c r="E2476" s="45">
        <v>6030</v>
      </c>
      <c r="F2476">
        <v>3</v>
      </c>
      <c r="G2476" t="s">
        <v>532</v>
      </c>
      <c r="H2476" t="s">
        <v>533</v>
      </c>
      <c r="I2476" t="s">
        <v>560</v>
      </c>
      <c r="J2476" t="s">
        <v>1061</v>
      </c>
      <c r="K2476" t="s">
        <v>536</v>
      </c>
    </row>
    <row r="2477" spans="1:11" ht="12.75">
      <c r="A2477" s="45">
        <v>95926</v>
      </c>
      <c r="B2477" s="45" t="s">
        <v>847</v>
      </c>
      <c r="C2477" s="45" t="s">
        <v>842</v>
      </c>
      <c r="D2477" s="45">
        <v>11</v>
      </c>
      <c r="E2477" s="45">
        <v>7119</v>
      </c>
      <c r="F2477">
        <v>3</v>
      </c>
      <c r="G2477" t="s">
        <v>532</v>
      </c>
      <c r="H2477" t="s">
        <v>532</v>
      </c>
      <c r="I2477" t="s">
        <v>560</v>
      </c>
      <c r="J2477" t="s">
        <v>843</v>
      </c>
      <c r="K2477" t="s">
        <v>539</v>
      </c>
    </row>
    <row r="2478" spans="1:11" ht="12.75">
      <c r="A2478" s="45">
        <v>95927</v>
      </c>
      <c r="B2478" s="45" t="s">
        <v>847</v>
      </c>
      <c r="C2478" s="45" t="s">
        <v>842</v>
      </c>
      <c r="D2478" s="45">
        <v>11</v>
      </c>
      <c r="E2478" s="45">
        <v>6180</v>
      </c>
      <c r="F2478">
        <v>3</v>
      </c>
      <c r="G2478" t="s">
        <v>532</v>
      </c>
      <c r="H2478" t="s">
        <v>532</v>
      </c>
      <c r="I2478" t="s">
        <v>560</v>
      </c>
      <c r="J2478" t="s">
        <v>843</v>
      </c>
      <c r="K2478" t="s">
        <v>536</v>
      </c>
    </row>
    <row r="2479" spans="1:11" ht="12.75">
      <c r="A2479" s="45">
        <v>95928</v>
      </c>
      <c r="B2479" s="45" t="s">
        <v>847</v>
      </c>
      <c r="C2479" s="45" t="s">
        <v>842</v>
      </c>
      <c r="D2479" s="45">
        <v>11</v>
      </c>
      <c r="E2479" s="45">
        <v>7267</v>
      </c>
      <c r="F2479">
        <v>3</v>
      </c>
      <c r="G2479" t="s">
        <v>532</v>
      </c>
      <c r="H2479" t="s">
        <v>532</v>
      </c>
      <c r="I2479" t="s">
        <v>560</v>
      </c>
      <c r="J2479" t="s">
        <v>843</v>
      </c>
      <c r="K2479" t="s">
        <v>536</v>
      </c>
    </row>
    <row r="2480" spans="1:11" ht="12.75">
      <c r="A2480" s="45">
        <v>95929</v>
      </c>
      <c r="B2480" s="45" t="s">
        <v>847</v>
      </c>
      <c r="C2480" s="45" t="s">
        <v>842</v>
      </c>
      <c r="D2480" s="45">
        <v>11</v>
      </c>
      <c r="E2480" s="45">
        <v>6180</v>
      </c>
      <c r="F2480">
        <v>3</v>
      </c>
      <c r="G2480" t="s">
        <v>532</v>
      </c>
      <c r="H2480" t="s">
        <v>532</v>
      </c>
      <c r="I2480" t="s">
        <v>560</v>
      </c>
      <c r="J2480" t="s">
        <v>843</v>
      </c>
      <c r="K2480" t="s">
        <v>536</v>
      </c>
    </row>
    <row r="2481" spans="1:11" ht="12.75">
      <c r="A2481" s="45">
        <v>95930</v>
      </c>
      <c r="B2481" s="45" t="s">
        <v>848</v>
      </c>
      <c r="C2481" s="45" t="s">
        <v>842</v>
      </c>
      <c r="D2481" s="45">
        <v>11</v>
      </c>
      <c r="E2481" s="45">
        <v>7335</v>
      </c>
      <c r="F2481">
        <v>3</v>
      </c>
      <c r="G2481" t="s">
        <v>532</v>
      </c>
      <c r="H2481" t="s">
        <v>533</v>
      </c>
      <c r="I2481" t="s">
        <v>560</v>
      </c>
      <c r="J2481" t="s">
        <v>843</v>
      </c>
      <c r="K2481" t="s">
        <v>536</v>
      </c>
    </row>
    <row r="2482" spans="1:11" ht="12.75">
      <c r="A2482" s="45">
        <v>95931</v>
      </c>
      <c r="B2482" s="45" t="s">
        <v>865</v>
      </c>
      <c r="C2482" s="45" t="s">
        <v>863</v>
      </c>
      <c r="D2482" s="45">
        <v>11</v>
      </c>
      <c r="E2482" s="45">
        <v>9511</v>
      </c>
      <c r="F2482">
        <v>3</v>
      </c>
      <c r="G2482" t="s">
        <v>532</v>
      </c>
      <c r="H2482" t="s">
        <v>532</v>
      </c>
      <c r="I2482" t="s">
        <v>560</v>
      </c>
      <c r="J2482" t="s">
        <v>864</v>
      </c>
      <c r="K2482" t="s">
        <v>536</v>
      </c>
    </row>
    <row r="2483" spans="1:11" ht="12.75">
      <c r="A2483" s="45">
        <v>95932</v>
      </c>
      <c r="B2483" s="45" t="s">
        <v>863</v>
      </c>
      <c r="C2483" s="45" t="s">
        <v>863</v>
      </c>
      <c r="D2483" s="45">
        <v>11</v>
      </c>
      <c r="E2483" s="45">
        <v>8131</v>
      </c>
      <c r="F2483">
        <v>3</v>
      </c>
      <c r="G2483" t="s">
        <v>532</v>
      </c>
      <c r="H2483" t="s">
        <v>532</v>
      </c>
      <c r="I2483" t="s">
        <v>560</v>
      </c>
      <c r="J2483" t="s">
        <v>864</v>
      </c>
      <c r="K2483" t="s">
        <v>536</v>
      </c>
    </row>
    <row r="2484" spans="1:11" ht="12.75">
      <c r="A2484" s="45">
        <v>95934</v>
      </c>
      <c r="B2484" s="45" t="s">
        <v>704</v>
      </c>
      <c r="C2484" s="45" t="s">
        <v>701</v>
      </c>
      <c r="D2484" s="45"/>
      <c r="E2484" s="45">
        <v>7586</v>
      </c>
      <c r="F2484">
        <v>1</v>
      </c>
      <c r="G2484" t="s">
        <v>532</v>
      </c>
      <c r="H2484" t="s">
        <v>533</v>
      </c>
      <c r="I2484" t="s">
        <v>560</v>
      </c>
      <c r="J2484" t="s">
        <v>702</v>
      </c>
      <c r="K2484" t="s">
        <v>536</v>
      </c>
    </row>
    <row r="2485" spans="1:11" ht="12.75">
      <c r="A2485" s="45">
        <v>95935</v>
      </c>
      <c r="B2485" s="45" t="s">
        <v>1068</v>
      </c>
      <c r="C2485" s="45" t="s">
        <v>1060</v>
      </c>
      <c r="D2485" s="45"/>
      <c r="E2485" s="45">
        <v>7971</v>
      </c>
      <c r="F2485">
        <v>3</v>
      </c>
      <c r="G2485" t="s">
        <v>532</v>
      </c>
      <c r="H2485" t="s">
        <v>533</v>
      </c>
      <c r="I2485" t="s">
        <v>560</v>
      </c>
      <c r="J2485" t="s">
        <v>1061</v>
      </c>
      <c r="K2485" t="s">
        <v>536</v>
      </c>
    </row>
    <row r="2486" spans="1:11" ht="12.75">
      <c r="A2486" s="45">
        <v>95936</v>
      </c>
      <c r="B2486" s="45" t="s">
        <v>714</v>
      </c>
      <c r="C2486" s="45" t="s">
        <v>712</v>
      </c>
      <c r="D2486" s="45"/>
      <c r="E2486" s="45">
        <v>6416</v>
      </c>
      <c r="F2486">
        <v>1</v>
      </c>
      <c r="G2486" t="s">
        <v>532</v>
      </c>
      <c r="H2486" t="s">
        <v>533</v>
      </c>
      <c r="I2486" t="s">
        <v>560</v>
      </c>
      <c r="J2486" t="s">
        <v>713</v>
      </c>
      <c r="K2486" t="s">
        <v>536</v>
      </c>
    </row>
    <row r="2487" spans="1:11" ht="12.75">
      <c r="A2487" s="45">
        <v>95937</v>
      </c>
      <c r="B2487" s="45" t="s">
        <v>840</v>
      </c>
      <c r="C2487" s="45" t="s">
        <v>825</v>
      </c>
      <c r="D2487" s="45"/>
      <c r="E2487" s="45">
        <v>10173</v>
      </c>
      <c r="F2487">
        <v>2</v>
      </c>
      <c r="G2487" t="s">
        <v>532</v>
      </c>
      <c r="H2487" t="s">
        <v>532</v>
      </c>
      <c r="I2487" t="s">
        <v>560</v>
      </c>
      <c r="J2487" t="s">
        <v>826</v>
      </c>
      <c r="K2487" t="s">
        <v>536</v>
      </c>
    </row>
    <row r="2488" spans="1:11" ht="12.75">
      <c r="A2488" s="45">
        <v>95938</v>
      </c>
      <c r="B2488" s="45" t="s">
        <v>849</v>
      </c>
      <c r="C2488" s="45" t="s">
        <v>842</v>
      </c>
      <c r="D2488" s="45">
        <v>11</v>
      </c>
      <c r="E2488" s="45">
        <v>9398</v>
      </c>
      <c r="F2488">
        <v>3</v>
      </c>
      <c r="G2488" t="s">
        <v>532</v>
      </c>
      <c r="H2488" t="s">
        <v>532</v>
      </c>
      <c r="I2488" t="s">
        <v>560</v>
      </c>
      <c r="J2488" t="s">
        <v>843</v>
      </c>
      <c r="K2488" t="s">
        <v>536</v>
      </c>
    </row>
    <row r="2489" spans="1:11" ht="12.75">
      <c r="A2489" s="45">
        <v>95939</v>
      </c>
      <c r="B2489" s="45" t="s">
        <v>914</v>
      </c>
      <c r="C2489" s="45" t="s">
        <v>911</v>
      </c>
      <c r="D2489" s="45">
        <v>11</v>
      </c>
      <c r="E2489" s="45">
        <v>8946</v>
      </c>
      <c r="F2489">
        <v>3</v>
      </c>
      <c r="G2489" t="s">
        <v>532</v>
      </c>
      <c r="H2489" t="s">
        <v>533</v>
      </c>
      <c r="I2489" t="s">
        <v>560</v>
      </c>
      <c r="J2489" t="s">
        <v>912</v>
      </c>
      <c r="K2489" t="s">
        <v>536</v>
      </c>
    </row>
    <row r="2490" spans="1:11" ht="12.75">
      <c r="A2490" s="45">
        <v>95940</v>
      </c>
      <c r="B2490" s="45" t="s">
        <v>850</v>
      </c>
      <c r="C2490" s="45" t="s">
        <v>842</v>
      </c>
      <c r="D2490" s="45">
        <v>11</v>
      </c>
      <c r="E2490" s="45">
        <v>6180</v>
      </c>
      <c r="F2490">
        <v>3</v>
      </c>
      <c r="G2490" t="s">
        <v>532</v>
      </c>
      <c r="H2490" t="s">
        <v>533</v>
      </c>
      <c r="I2490" t="s">
        <v>560</v>
      </c>
      <c r="J2490" t="s">
        <v>843</v>
      </c>
      <c r="K2490" t="s">
        <v>539</v>
      </c>
    </row>
    <row r="2491" spans="1:11" ht="12.75">
      <c r="A2491" s="45">
        <v>95941</v>
      </c>
      <c r="B2491" s="45" t="s">
        <v>851</v>
      </c>
      <c r="C2491" s="45" t="s">
        <v>842</v>
      </c>
      <c r="D2491" s="45">
        <v>11</v>
      </c>
      <c r="E2491" s="45">
        <v>7185</v>
      </c>
      <c r="F2491">
        <v>3</v>
      </c>
      <c r="G2491" t="s">
        <v>532</v>
      </c>
      <c r="H2491" t="s">
        <v>533</v>
      </c>
      <c r="I2491" t="s">
        <v>560</v>
      </c>
      <c r="J2491" t="s">
        <v>843</v>
      </c>
      <c r="K2491" t="s">
        <v>536</v>
      </c>
    </row>
    <row r="2492" spans="1:11" ht="12.75">
      <c r="A2492" s="45">
        <v>95942</v>
      </c>
      <c r="B2492" s="45" t="s">
        <v>852</v>
      </c>
      <c r="C2492" s="45" t="s">
        <v>842</v>
      </c>
      <c r="D2492" s="45">
        <v>11</v>
      </c>
      <c r="E2492" s="45">
        <v>6027</v>
      </c>
      <c r="F2492">
        <v>3</v>
      </c>
      <c r="G2492" t="s">
        <v>532</v>
      </c>
      <c r="H2492" t="s">
        <v>533</v>
      </c>
      <c r="I2492" t="s">
        <v>560</v>
      </c>
      <c r="J2492" t="s">
        <v>843</v>
      </c>
      <c r="K2492" t="s">
        <v>539</v>
      </c>
    </row>
    <row r="2493" spans="1:11" ht="12.75">
      <c r="A2493" s="45">
        <v>95943</v>
      </c>
      <c r="B2493" s="45" t="s">
        <v>911</v>
      </c>
      <c r="C2493" s="45" t="s">
        <v>911</v>
      </c>
      <c r="D2493" s="45">
        <v>11</v>
      </c>
      <c r="E2493" s="45">
        <v>12533</v>
      </c>
      <c r="F2493">
        <v>3</v>
      </c>
      <c r="G2493" t="s">
        <v>532</v>
      </c>
      <c r="H2493" t="s">
        <v>533</v>
      </c>
      <c r="I2493" t="s">
        <v>560</v>
      </c>
      <c r="J2493" t="s">
        <v>912</v>
      </c>
      <c r="K2493" t="s">
        <v>564</v>
      </c>
    </row>
    <row r="2494" spans="1:11" ht="12.75">
      <c r="A2494" s="45">
        <v>95944</v>
      </c>
      <c r="B2494" s="45" t="s">
        <v>715</v>
      </c>
      <c r="C2494" s="45" t="s">
        <v>712</v>
      </c>
      <c r="D2494" s="45"/>
      <c r="E2494" s="45">
        <v>7437</v>
      </c>
      <c r="F2494">
        <v>1</v>
      </c>
      <c r="G2494" t="s">
        <v>532</v>
      </c>
      <c r="H2494" t="s">
        <v>533</v>
      </c>
      <c r="I2494" t="s">
        <v>560</v>
      </c>
      <c r="J2494" t="s">
        <v>713</v>
      </c>
      <c r="K2494" t="s">
        <v>536</v>
      </c>
    </row>
    <row r="2495" spans="1:11" ht="12.75">
      <c r="A2495" s="45">
        <v>95945</v>
      </c>
      <c r="B2495" s="45" t="s">
        <v>686</v>
      </c>
      <c r="C2495" s="45" t="s">
        <v>681</v>
      </c>
      <c r="D2495" s="45"/>
      <c r="E2495" s="45">
        <v>7458</v>
      </c>
      <c r="F2495">
        <v>1</v>
      </c>
      <c r="G2495" t="s">
        <v>532</v>
      </c>
      <c r="H2495" t="s">
        <v>532</v>
      </c>
      <c r="I2495" t="s">
        <v>560</v>
      </c>
      <c r="J2495" t="s">
        <v>682</v>
      </c>
      <c r="K2495" t="s">
        <v>564</v>
      </c>
    </row>
    <row r="2496" spans="1:11" ht="12.75">
      <c r="A2496" s="45">
        <v>95946</v>
      </c>
      <c r="B2496" s="45" t="s">
        <v>687</v>
      </c>
      <c r="C2496" s="45" t="s">
        <v>681</v>
      </c>
      <c r="D2496" s="45"/>
      <c r="E2496" s="45">
        <v>9608</v>
      </c>
      <c r="F2496">
        <v>1</v>
      </c>
      <c r="G2496" t="s">
        <v>532</v>
      </c>
      <c r="H2496" t="s">
        <v>532</v>
      </c>
      <c r="I2496" t="s">
        <v>560</v>
      </c>
      <c r="J2496" t="s">
        <v>682</v>
      </c>
      <c r="K2496" t="s">
        <v>536</v>
      </c>
    </row>
    <row r="2497" spans="1:11" ht="12.75">
      <c r="A2497" s="45">
        <v>95947</v>
      </c>
      <c r="B2497" s="45" t="s">
        <v>705</v>
      </c>
      <c r="C2497" s="45" t="s">
        <v>701</v>
      </c>
      <c r="D2497" s="45"/>
      <c r="E2497" s="45">
        <v>6502</v>
      </c>
      <c r="F2497">
        <v>1</v>
      </c>
      <c r="G2497" t="s">
        <v>532</v>
      </c>
      <c r="H2497" t="s">
        <v>533</v>
      </c>
      <c r="I2497" t="s">
        <v>560</v>
      </c>
      <c r="J2497" t="s">
        <v>702</v>
      </c>
      <c r="K2497" t="s">
        <v>536</v>
      </c>
    </row>
    <row r="2498" spans="1:11" ht="12.75">
      <c r="A2498" s="45">
        <v>95948</v>
      </c>
      <c r="B2498" s="45" t="s">
        <v>853</v>
      </c>
      <c r="C2498" s="45" t="s">
        <v>842</v>
      </c>
      <c r="D2498" s="45">
        <v>11</v>
      </c>
      <c r="E2498" s="45">
        <v>8892</v>
      </c>
      <c r="F2498">
        <v>3</v>
      </c>
      <c r="G2498" t="s">
        <v>854</v>
      </c>
      <c r="H2498" t="s">
        <v>532</v>
      </c>
      <c r="I2498" t="s">
        <v>560</v>
      </c>
      <c r="J2498" t="s">
        <v>843</v>
      </c>
      <c r="K2498" t="s">
        <v>564</v>
      </c>
    </row>
    <row r="2499" spans="1:11" ht="12.75">
      <c r="A2499" s="45">
        <v>95949</v>
      </c>
      <c r="B2499" s="45" t="s">
        <v>686</v>
      </c>
      <c r="C2499" s="45" t="s">
        <v>681</v>
      </c>
      <c r="D2499" s="45"/>
      <c r="E2499" s="45">
        <v>9775</v>
      </c>
      <c r="F2499">
        <v>1</v>
      </c>
      <c r="G2499" t="s">
        <v>532</v>
      </c>
      <c r="H2499" t="s">
        <v>532</v>
      </c>
      <c r="I2499" t="s">
        <v>560</v>
      </c>
      <c r="J2499" t="s">
        <v>682</v>
      </c>
      <c r="K2499" t="s">
        <v>536</v>
      </c>
    </row>
    <row r="2500" spans="1:11" ht="12.75">
      <c r="A2500" s="45">
        <v>95950</v>
      </c>
      <c r="B2500" s="45" t="s">
        <v>866</v>
      </c>
      <c r="C2500" s="45" t="s">
        <v>863</v>
      </c>
      <c r="D2500" s="45">
        <v>11</v>
      </c>
      <c r="E2500" s="45">
        <v>11379</v>
      </c>
      <c r="F2500">
        <v>3</v>
      </c>
      <c r="G2500" t="s">
        <v>532</v>
      </c>
      <c r="H2500" t="s">
        <v>532</v>
      </c>
      <c r="I2500" t="s">
        <v>560</v>
      </c>
      <c r="J2500" t="s">
        <v>864</v>
      </c>
      <c r="K2500" t="s">
        <v>536</v>
      </c>
    </row>
    <row r="2501" spans="1:11" ht="12.75">
      <c r="A2501" s="45">
        <v>95951</v>
      </c>
      <c r="B2501" s="45" t="s">
        <v>915</v>
      </c>
      <c r="C2501" s="45" t="s">
        <v>911</v>
      </c>
      <c r="D2501" s="45">
        <v>11</v>
      </c>
      <c r="E2501" s="45">
        <v>5917</v>
      </c>
      <c r="F2501">
        <v>3</v>
      </c>
      <c r="G2501" t="s">
        <v>532</v>
      </c>
      <c r="H2501" t="s">
        <v>532</v>
      </c>
      <c r="I2501" t="s">
        <v>560</v>
      </c>
      <c r="J2501" t="s">
        <v>912</v>
      </c>
      <c r="K2501" t="s">
        <v>564</v>
      </c>
    </row>
    <row r="2502" spans="1:11" ht="12.75">
      <c r="A2502" s="45">
        <v>95953</v>
      </c>
      <c r="B2502" s="45" t="s">
        <v>1028</v>
      </c>
      <c r="C2502" s="45" t="s">
        <v>1023</v>
      </c>
      <c r="D2502" s="45"/>
      <c r="E2502" s="45">
        <v>7531</v>
      </c>
      <c r="F2502">
        <v>3</v>
      </c>
      <c r="G2502" t="s">
        <v>532</v>
      </c>
      <c r="H2502" t="s">
        <v>532</v>
      </c>
      <c r="I2502" t="s">
        <v>560</v>
      </c>
      <c r="J2502" t="s">
        <v>1024</v>
      </c>
      <c r="K2502" t="s">
        <v>564</v>
      </c>
    </row>
    <row r="2503" spans="1:11" ht="12.75">
      <c r="A2503" s="45">
        <v>95954</v>
      </c>
      <c r="B2503" s="45" t="s">
        <v>855</v>
      </c>
      <c r="C2503" s="45" t="s">
        <v>842</v>
      </c>
      <c r="D2503" s="45">
        <v>11</v>
      </c>
      <c r="E2503" s="45">
        <v>8352</v>
      </c>
      <c r="F2503">
        <v>3</v>
      </c>
      <c r="G2503" t="s">
        <v>532</v>
      </c>
      <c r="H2503" t="s">
        <v>533</v>
      </c>
      <c r="I2503" t="s">
        <v>560</v>
      </c>
      <c r="J2503" t="s">
        <v>843</v>
      </c>
      <c r="K2503" t="s">
        <v>564</v>
      </c>
    </row>
    <row r="2504" spans="1:11" ht="12.75">
      <c r="A2504" s="45">
        <v>95955</v>
      </c>
      <c r="B2504" s="45" t="s">
        <v>867</v>
      </c>
      <c r="C2504" s="45" t="s">
        <v>863</v>
      </c>
      <c r="D2504" s="45">
        <v>11</v>
      </c>
      <c r="E2504" s="45">
        <v>9912</v>
      </c>
      <c r="F2504">
        <v>3</v>
      </c>
      <c r="G2504" t="s">
        <v>532</v>
      </c>
      <c r="H2504" t="s">
        <v>532</v>
      </c>
      <c r="I2504" t="s">
        <v>560</v>
      </c>
      <c r="J2504" t="s">
        <v>864</v>
      </c>
      <c r="K2504" t="s">
        <v>536</v>
      </c>
    </row>
    <row r="2505" spans="1:11" ht="12.75">
      <c r="A2505" s="45">
        <v>95956</v>
      </c>
      <c r="B2505" s="45" t="s">
        <v>706</v>
      </c>
      <c r="C2505" s="45" t="s">
        <v>701</v>
      </c>
      <c r="D2505" s="45"/>
      <c r="E2505" s="45">
        <v>6711</v>
      </c>
      <c r="F2505">
        <v>1</v>
      </c>
      <c r="G2505" t="s">
        <v>532</v>
      </c>
      <c r="H2505" t="s">
        <v>533</v>
      </c>
      <c r="I2505" t="s">
        <v>560</v>
      </c>
      <c r="J2505" t="s">
        <v>702</v>
      </c>
      <c r="K2505" t="s">
        <v>536</v>
      </c>
    </row>
    <row r="2506" spans="1:11" ht="12.75">
      <c r="A2506" s="45">
        <v>95957</v>
      </c>
      <c r="B2506" s="45" t="s">
        <v>1029</v>
      </c>
      <c r="C2506" s="45" t="s">
        <v>1023</v>
      </c>
      <c r="D2506" s="45"/>
      <c r="E2506" s="45">
        <v>8939</v>
      </c>
      <c r="F2506">
        <v>3</v>
      </c>
      <c r="G2506" t="s">
        <v>532</v>
      </c>
      <c r="H2506" t="s">
        <v>532</v>
      </c>
      <c r="I2506" t="s">
        <v>560</v>
      </c>
      <c r="J2506" t="s">
        <v>1024</v>
      </c>
      <c r="K2506" t="s">
        <v>536</v>
      </c>
    </row>
    <row r="2507" spans="1:11" ht="12.75">
      <c r="A2507" s="45">
        <v>95958</v>
      </c>
      <c r="B2507" s="45" t="s">
        <v>856</v>
      </c>
      <c r="C2507" s="45" t="s">
        <v>842</v>
      </c>
      <c r="D2507" s="45">
        <v>11</v>
      </c>
      <c r="E2507" s="45">
        <v>8479</v>
      </c>
      <c r="F2507">
        <v>3</v>
      </c>
      <c r="G2507" t="s">
        <v>532</v>
      </c>
      <c r="H2507" t="s">
        <v>533</v>
      </c>
      <c r="I2507" t="s">
        <v>560</v>
      </c>
      <c r="J2507" t="s">
        <v>843</v>
      </c>
      <c r="K2507" t="s">
        <v>539</v>
      </c>
    </row>
    <row r="2508" spans="1:11" ht="12.75">
      <c r="A2508" s="45">
        <v>95959</v>
      </c>
      <c r="B2508" s="45" t="s">
        <v>688</v>
      </c>
      <c r="C2508" s="45" t="s">
        <v>681</v>
      </c>
      <c r="D2508" s="45"/>
      <c r="E2508" s="45">
        <v>8013</v>
      </c>
      <c r="F2508">
        <v>1</v>
      </c>
      <c r="G2508" t="s">
        <v>532</v>
      </c>
      <c r="H2508" t="s">
        <v>532</v>
      </c>
      <c r="I2508" t="s">
        <v>560</v>
      </c>
      <c r="J2508" t="s">
        <v>682</v>
      </c>
      <c r="K2508" t="s">
        <v>564</v>
      </c>
    </row>
    <row r="2509" spans="1:11" ht="12.75">
      <c r="A2509" s="45">
        <v>95960</v>
      </c>
      <c r="B2509" s="45" t="s">
        <v>689</v>
      </c>
      <c r="C2509" s="45" t="s">
        <v>681</v>
      </c>
      <c r="D2509" s="45"/>
      <c r="E2509" s="45">
        <v>7307</v>
      </c>
      <c r="F2509">
        <v>1</v>
      </c>
      <c r="G2509" t="s">
        <v>532</v>
      </c>
      <c r="H2509" t="s">
        <v>533</v>
      </c>
      <c r="I2509" t="s">
        <v>560</v>
      </c>
      <c r="J2509" t="s">
        <v>682</v>
      </c>
      <c r="K2509" t="s">
        <v>564</v>
      </c>
    </row>
    <row r="2510" spans="1:11" ht="12.75">
      <c r="A2510" s="45">
        <v>95961</v>
      </c>
      <c r="B2510" s="45" t="s">
        <v>1069</v>
      </c>
      <c r="C2510" s="45" t="s">
        <v>1060</v>
      </c>
      <c r="D2510" s="45"/>
      <c r="E2510" s="45">
        <v>6846</v>
      </c>
      <c r="F2510">
        <v>3</v>
      </c>
      <c r="G2510" t="s">
        <v>532</v>
      </c>
      <c r="H2510" t="s">
        <v>532</v>
      </c>
      <c r="I2510" t="s">
        <v>560</v>
      </c>
      <c r="J2510" t="s">
        <v>1061</v>
      </c>
      <c r="K2510" t="s">
        <v>536</v>
      </c>
    </row>
    <row r="2511" spans="1:11" ht="12.75">
      <c r="A2511" s="45">
        <v>95962</v>
      </c>
      <c r="B2511" s="45" t="s">
        <v>1070</v>
      </c>
      <c r="C2511" s="45" t="s">
        <v>1060</v>
      </c>
      <c r="D2511" s="45"/>
      <c r="E2511" s="45">
        <v>8784</v>
      </c>
      <c r="F2511">
        <v>3</v>
      </c>
      <c r="G2511" t="s">
        <v>532</v>
      </c>
      <c r="H2511" t="s">
        <v>533</v>
      </c>
      <c r="I2511" t="s">
        <v>560</v>
      </c>
      <c r="J2511" t="s">
        <v>1061</v>
      </c>
      <c r="K2511" t="s">
        <v>564</v>
      </c>
    </row>
    <row r="2512" spans="1:11" ht="12.75">
      <c r="A2512" s="45">
        <v>95963</v>
      </c>
      <c r="B2512" s="45" t="s">
        <v>916</v>
      </c>
      <c r="C2512" s="45" t="s">
        <v>911</v>
      </c>
      <c r="D2512" s="45">
        <v>11</v>
      </c>
      <c r="E2512" s="45">
        <v>8860</v>
      </c>
      <c r="F2512">
        <v>3</v>
      </c>
      <c r="G2512" t="s">
        <v>532</v>
      </c>
      <c r="H2512" t="s">
        <v>532</v>
      </c>
      <c r="I2512" t="s">
        <v>560</v>
      </c>
      <c r="J2512" t="s">
        <v>912</v>
      </c>
      <c r="K2512" t="s">
        <v>564</v>
      </c>
    </row>
    <row r="2513" spans="1:11" ht="12.75">
      <c r="A2513" s="45">
        <v>95965</v>
      </c>
      <c r="B2513" s="45" t="s">
        <v>857</v>
      </c>
      <c r="C2513" s="45" t="s">
        <v>842</v>
      </c>
      <c r="D2513" s="45">
        <v>11</v>
      </c>
      <c r="E2513" s="45">
        <v>7773</v>
      </c>
      <c r="F2513">
        <v>3</v>
      </c>
      <c r="G2513" t="s">
        <v>532</v>
      </c>
      <c r="H2513" t="s">
        <v>532</v>
      </c>
      <c r="I2513" t="s">
        <v>560</v>
      </c>
      <c r="J2513" t="s">
        <v>843</v>
      </c>
      <c r="K2513" t="s">
        <v>564</v>
      </c>
    </row>
    <row r="2514" spans="1:11" ht="12.75">
      <c r="A2514" s="45">
        <v>95966</v>
      </c>
      <c r="B2514" s="45" t="s">
        <v>857</v>
      </c>
      <c r="C2514" s="45" t="s">
        <v>842</v>
      </c>
      <c r="D2514" s="45">
        <v>11</v>
      </c>
      <c r="E2514" s="45">
        <v>8275</v>
      </c>
      <c r="F2514">
        <v>3</v>
      </c>
      <c r="G2514" t="s">
        <v>532</v>
      </c>
      <c r="H2514" t="s">
        <v>532</v>
      </c>
      <c r="I2514" t="s">
        <v>560</v>
      </c>
      <c r="J2514" t="s">
        <v>843</v>
      </c>
      <c r="K2514" t="s">
        <v>536</v>
      </c>
    </row>
    <row r="2515" spans="1:11" ht="12.75">
      <c r="A2515" s="45">
        <v>95967</v>
      </c>
      <c r="B2515" s="45" t="s">
        <v>858</v>
      </c>
      <c r="C2515" s="45" t="s">
        <v>842</v>
      </c>
      <c r="D2515" s="45">
        <v>11</v>
      </c>
      <c r="E2515" s="45">
        <v>6180</v>
      </c>
      <c r="F2515">
        <v>3</v>
      </c>
      <c r="G2515" t="s">
        <v>532</v>
      </c>
      <c r="H2515" t="s">
        <v>532</v>
      </c>
      <c r="I2515" t="s">
        <v>560</v>
      </c>
      <c r="J2515" t="s">
        <v>843</v>
      </c>
      <c r="K2515" t="s">
        <v>536</v>
      </c>
    </row>
    <row r="2516" spans="1:11" ht="12.75">
      <c r="A2516" s="45">
        <v>95968</v>
      </c>
      <c r="B2516" s="45" t="s">
        <v>859</v>
      </c>
      <c r="C2516" s="45" t="s">
        <v>842</v>
      </c>
      <c r="D2516" s="45">
        <v>11</v>
      </c>
      <c r="E2516" s="45">
        <v>7446</v>
      </c>
      <c r="F2516">
        <v>3</v>
      </c>
      <c r="G2516" t="s">
        <v>532</v>
      </c>
      <c r="H2516" t="s">
        <v>532</v>
      </c>
      <c r="I2516" t="s">
        <v>560</v>
      </c>
      <c r="J2516" t="s">
        <v>843</v>
      </c>
      <c r="K2516" t="s">
        <v>536</v>
      </c>
    </row>
    <row r="2517" spans="1:11" ht="12.75">
      <c r="A2517" s="45">
        <v>95969</v>
      </c>
      <c r="B2517" s="45" t="s">
        <v>858</v>
      </c>
      <c r="C2517" s="45" t="s">
        <v>842</v>
      </c>
      <c r="D2517" s="45">
        <v>11</v>
      </c>
      <c r="E2517" s="45">
        <v>6856</v>
      </c>
      <c r="F2517">
        <v>3</v>
      </c>
      <c r="G2517" t="s">
        <v>532</v>
      </c>
      <c r="H2517" t="s">
        <v>532</v>
      </c>
      <c r="I2517" t="s">
        <v>560</v>
      </c>
      <c r="J2517" t="s">
        <v>843</v>
      </c>
      <c r="K2517" t="s">
        <v>536</v>
      </c>
    </row>
    <row r="2518" spans="1:11" ht="12.75">
      <c r="A2518" s="45">
        <v>95970</v>
      </c>
      <c r="B2518" s="45" t="s">
        <v>868</v>
      </c>
      <c r="C2518" s="45" t="s">
        <v>863</v>
      </c>
      <c r="D2518" s="45">
        <v>11</v>
      </c>
      <c r="E2518" s="45">
        <v>9793</v>
      </c>
      <c r="F2518">
        <v>3</v>
      </c>
      <c r="G2518" t="s">
        <v>532</v>
      </c>
      <c r="H2518" t="s">
        <v>532</v>
      </c>
      <c r="I2518" t="s">
        <v>560</v>
      </c>
      <c r="J2518" t="s">
        <v>864</v>
      </c>
      <c r="K2518" t="s">
        <v>536</v>
      </c>
    </row>
    <row r="2519" spans="1:11" ht="12.75">
      <c r="A2519" s="45">
        <v>95971</v>
      </c>
      <c r="B2519" s="45" t="s">
        <v>375</v>
      </c>
      <c r="C2519" s="45" t="s">
        <v>701</v>
      </c>
      <c r="D2519" s="45"/>
      <c r="E2519" s="45">
        <v>6623</v>
      </c>
      <c r="F2519">
        <v>14</v>
      </c>
      <c r="G2519" t="s">
        <v>345</v>
      </c>
      <c r="H2519" t="s">
        <v>533</v>
      </c>
      <c r="I2519" t="s">
        <v>560</v>
      </c>
      <c r="J2519" t="s">
        <v>702</v>
      </c>
      <c r="K2519" t="s">
        <v>564</v>
      </c>
    </row>
    <row r="2520" spans="1:11" ht="12.75">
      <c r="A2520" s="45">
        <v>95972</v>
      </c>
      <c r="B2520" s="45" t="s">
        <v>1071</v>
      </c>
      <c r="C2520" s="45" t="s">
        <v>1060</v>
      </c>
      <c r="D2520" s="45"/>
      <c r="E2520" s="45">
        <v>8205</v>
      </c>
      <c r="F2520">
        <v>3</v>
      </c>
      <c r="G2520" t="s">
        <v>532</v>
      </c>
      <c r="H2520" t="s">
        <v>533</v>
      </c>
      <c r="I2520" t="s">
        <v>560</v>
      </c>
      <c r="J2520" t="s">
        <v>1061</v>
      </c>
      <c r="K2520" t="s">
        <v>536</v>
      </c>
    </row>
    <row r="2521" spans="1:11" ht="12.75">
      <c r="A2521" s="45">
        <v>95973</v>
      </c>
      <c r="B2521" s="45" t="s">
        <v>847</v>
      </c>
      <c r="C2521" s="45" t="s">
        <v>842</v>
      </c>
      <c r="D2521" s="45">
        <v>11</v>
      </c>
      <c r="E2521" s="45">
        <v>9092</v>
      </c>
      <c r="F2521">
        <v>3</v>
      </c>
      <c r="G2521" t="s">
        <v>532</v>
      </c>
      <c r="H2521" t="s">
        <v>533</v>
      </c>
      <c r="I2521" t="s">
        <v>560</v>
      </c>
      <c r="J2521" t="s">
        <v>843</v>
      </c>
      <c r="K2521" t="s">
        <v>536</v>
      </c>
    </row>
    <row r="2522" spans="1:11" ht="12.75">
      <c r="A2522" s="45">
        <v>95974</v>
      </c>
      <c r="B2522" s="45" t="s">
        <v>860</v>
      </c>
      <c r="C2522" s="45" t="s">
        <v>842</v>
      </c>
      <c r="D2522" s="45">
        <v>11</v>
      </c>
      <c r="E2522" s="45">
        <v>10464</v>
      </c>
      <c r="F2522">
        <v>3</v>
      </c>
      <c r="G2522" t="s">
        <v>532</v>
      </c>
      <c r="H2522" t="s">
        <v>532</v>
      </c>
      <c r="I2522" t="s">
        <v>560</v>
      </c>
      <c r="J2522" t="s">
        <v>843</v>
      </c>
      <c r="K2522" t="s">
        <v>536</v>
      </c>
    </row>
    <row r="2523" spans="1:11" ht="12.75">
      <c r="A2523" s="45">
        <v>95975</v>
      </c>
      <c r="B2523" s="45" t="s">
        <v>690</v>
      </c>
      <c r="C2523" s="45" t="s">
        <v>681</v>
      </c>
      <c r="D2523" s="45"/>
      <c r="E2523" s="45">
        <v>9609</v>
      </c>
      <c r="F2523">
        <v>1</v>
      </c>
      <c r="G2523" t="s">
        <v>532</v>
      </c>
      <c r="H2523" t="s">
        <v>533</v>
      </c>
      <c r="I2523" t="s">
        <v>560</v>
      </c>
      <c r="J2523" t="s">
        <v>682</v>
      </c>
      <c r="K2523" t="s">
        <v>536</v>
      </c>
    </row>
    <row r="2524" spans="1:11" ht="12.75">
      <c r="A2524" s="45">
        <v>95976</v>
      </c>
      <c r="B2524" s="45" t="s">
        <v>847</v>
      </c>
      <c r="C2524" s="45" t="s">
        <v>842</v>
      </c>
      <c r="D2524" s="45">
        <v>11</v>
      </c>
      <c r="E2524" s="45">
        <v>6024</v>
      </c>
      <c r="F2524">
        <v>3</v>
      </c>
      <c r="G2524" t="s">
        <v>532</v>
      </c>
      <c r="H2524" t="s">
        <v>532</v>
      </c>
      <c r="I2524" t="s">
        <v>560</v>
      </c>
      <c r="J2524" t="s">
        <v>843</v>
      </c>
      <c r="K2524" t="s">
        <v>536</v>
      </c>
    </row>
    <row r="2525" spans="1:11" ht="12.75">
      <c r="A2525" s="45">
        <v>95977</v>
      </c>
      <c r="B2525" s="45" t="s">
        <v>1072</v>
      </c>
      <c r="C2525" s="45" t="s">
        <v>1060</v>
      </c>
      <c r="D2525" s="45"/>
      <c r="E2525" s="45">
        <v>9543</v>
      </c>
      <c r="F2525">
        <v>3</v>
      </c>
      <c r="G2525" t="s">
        <v>532</v>
      </c>
      <c r="H2525" t="s">
        <v>533</v>
      </c>
      <c r="I2525" t="s">
        <v>560</v>
      </c>
      <c r="J2525" t="s">
        <v>1061</v>
      </c>
      <c r="K2525" t="s">
        <v>536</v>
      </c>
    </row>
    <row r="2526" spans="1:11" ht="12.75">
      <c r="A2526" s="45">
        <v>95978</v>
      </c>
      <c r="B2526" s="45" t="s">
        <v>861</v>
      </c>
      <c r="C2526" s="45" t="s">
        <v>842</v>
      </c>
      <c r="D2526" s="45">
        <v>11</v>
      </c>
      <c r="E2526" s="45">
        <v>6854</v>
      </c>
      <c r="F2526">
        <v>3</v>
      </c>
      <c r="G2526" t="s">
        <v>532</v>
      </c>
      <c r="H2526" t="s">
        <v>533</v>
      </c>
      <c r="I2526" t="s">
        <v>560</v>
      </c>
      <c r="J2526" t="s">
        <v>843</v>
      </c>
      <c r="K2526" t="s">
        <v>536</v>
      </c>
    </row>
    <row r="2527" spans="1:11" ht="12.75">
      <c r="A2527" s="45">
        <v>95979</v>
      </c>
      <c r="B2527" s="45" t="s">
        <v>869</v>
      </c>
      <c r="C2527" s="45" t="s">
        <v>863</v>
      </c>
      <c r="D2527" s="45">
        <v>11</v>
      </c>
      <c r="E2527" s="45">
        <v>6871</v>
      </c>
      <c r="F2527">
        <v>3</v>
      </c>
      <c r="G2527" t="s">
        <v>532</v>
      </c>
      <c r="H2527" t="s">
        <v>533</v>
      </c>
      <c r="I2527" t="s">
        <v>560</v>
      </c>
      <c r="J2527" t="s">
        <v>864</v>
      </c>
      <c r="K2527" t="s">
        <v>536</v>
      </c>
    </row>
    <row r="2528" spans="1:11" ht="12.75">
      <c r="A2528" s="45">
        <v>95980</v>
      </c>
      <c r="B2528" s="45" t="s">
        <v>707</v>
      </c>
      <c r="C2528" s="45" t="s">
        <v>701</v>
      </c>
      <c r="D2528" s="45"/>
      <c r="E2528" s="45">
        <v>5118</v>
      </c>
      <c r="F2528">
        <v>1</v>
      </c>
      <c r="G2528" t="s">
        <v>532</v>
      </c>
      <c r="H2528" t="s">
        <v>533</v>
      </c>
      <c r="I2528" t="s">
        <v>560</v>
      </c>
      <c r="J2528" t="s">
        <v>702</v>
      </c>
      <c r="K2528" t="s">
        <v>564</v>
      </c>
    </row>
    <row r="2529" spans="1:11" ht="12.75">
      <c r="A2529" s="45">
        <v>95981</v>
      </c>
      <c r="B2529" s="45" t="s">
        <v>1073</v>
      </c>
      <c r="C2529" s="45" t="s">
        <v>1060</v>
      </c>
      <c r="D2529" s="45"/>
      <c r="E2529" s="45">
        <v>3410</v>
      </c>
      <c r="F2529">
        <v>3</v>
      </c>
      <c r="G2529" t="s">
        <v>532</v>
      </c>
      <c r="H2529" t="s">
        <v>533</v>
      </c>
      <c r="I2529" t="s">
        <v>560</v>
      </c>
      <c r="J2529" t="s">
        <v>1061</v>
      </c>
      <c r="K2529" t="s">
        <v>539</v>
      </c>
    </row>
    <row r="2530" spans="1:11" ht="12.75">
      <c r="A2530" s="45">
        <v>95982</v>
      </c>
      <c r="B2530" s="45" t="s">
        <v>1023</v>
      </c>
      <c r="C2530" s="45" t="s">
        <v>1023</v>
      </c>
      <c r="D2530" s="45"/>
      <c r="E2530" s="45">
        <v>9130</v>
      </c>
      <c r="F2530">
        <v>3</v>
      </c>
      <c r="G2530" t="s">
        <v>532</v>
      </c>
      <c r="H2530" t="s">
        <v>532</v>
      </c>
      <c r="I2530" t="s">
        <v>560</v>
      </c>
      <c r="J2530" t="s">
        <v>1024</v>
      </c>
      <c r="K2530" t="s">
        <v>536</v>
      </c>
    </row>
    <row r="2531" spans="1:11" ht="12.75">
      <c r="A2531" s="45">
        <v>95983</v>
      </c>
      <c r="B2531" s="45" t="s">
        <v>708</v>
      </c>
      <c r="C2531" s="45" t="s">
        <v>701</v>
      </c>
      <c r="D2531" s="45"/>
      <c r="E2531" s="45">
        <v>6912</v>
      </c>
      <c r="F2531">
        <v>1</v>
      </c>
      <c r="G2531" t="s">
        <v>532</v>
      </c>
      <c r="H2531" t="s">
        <v>533</v>
      </c>
      <c r="I2531" t="s">
        <v>560</v>
      </c>
      <c r="J2531" t="s">
        <v>702</v>
      </c>
      <c r="K2531" t="s">
        <v>564</v>
      </c>
    </row>
    <row r="2532" spans="1:11" ht="12.75">
      <c r="A2532" s="45">
        <v>95984</v>
      </c>
      <c r="B2532" s="45" t="s">
        <v>709</v>
      </c>
      <c r="C2532" s="45" t="s">
        <v>701</v>
      </c>
      <c r="D2532" s="45"/>
      <c r="E2532" s="45">
        <v>5320</v>
      </c>
      <c r="F2532">
        <v>1</v>
      </c>
      <c r="G2532" t="s">
        <v>532</v>
      </c>
      <c r="H2532" t="s">
        <v>533</v>
      </c>
      <c r="I2532" t="s">
        <v>560</v>
      </c>
      <c r="J2532" t="s">
        <v>702</v>
      </c>
      <c r="K2532" t="s">
        <v>536</v>
      </c>
    </row>
    <row r="2533" spans="1:11" ht="12.75">
      <c r="A2533" s="45">
        <v>95986</v>
      </c>
      <c r="B2533" s="45" t="s">
        <v>691</v>
      </c>
      <c r="C2533" s="45" t="s">
        <v>681</v>
      </c>
      <c r="D2533" s="45"/>
      <c r="E2533" s="45">
        <v>6046</v>
      </c>
      <c r="F2533">
        <v>1</v>
      </c>
      <c r="G2533" t="s">
        <v>532</v>
      </c>
      <c r="H2533" t="s">
        <v>533</v>
      </c>
      <c r="I2533" t="s">
        <v>560</v>
      </c>
      <c r="J2533" t="s">
        <v>682</v>
      </c>
      <c r="K2533" t="s">
        <v>536</v>
      </c>
    </row>
    <row r="2534" spans="1:11" ht="12.75">
      <c r="A2534" s="45">
        <v>95987</v>
      </c>
      <c r="B2534" s="45" t="s">
        <v>870</v>
      </c>
      <c r="C2534" s="45" t="s">
        <v>863</v>
      </c>
      <c r="D2534" s="45">
        <v>11</v>
      </c>
      <c r="E2534" s="45">
        <v>8561</v>
      </c>
      <c r="F2534">
        <v>3</v>
      </c>
      <c r="G2534" t="s">
        <v>532</v>
      </c>
      <c r="H2534" t="s">
        <v>533</v>
      </c>
      <c r="I2534" t="s">
        <v>560</v>
      </c>
      <c r="J2534" t="s">
        <v>864</v>
      </c>
      <c r="K2534" t="s">
        <v>536</v>
      </c>
    </row>
    <row r="2535" spans="1:11" ht="12.75">
      <c r="A2535" s="45">
        <v>95988</v>
      </c>
      <c r="B2535" s="45" t="s">
        <v>917</v>
      </c>
      <c r="C2535" s="45" t="s">
        <v>911</v>
      </c>
      <c r="D2535" s="45">
        <v>11</v>
      </c>
      <c r="E2535" s="45">
        <v>7761</v>
      </c>
      <c r="F2535">
        <v>3</v>
      </c>
      <c r="G2535" t="s">
        <v>532</v>
      </c>
      <c r="H2535" t="s">
        <v>532</v>
      </c>
      <c r="I2535" t="s">
        <v>560</v>
      </c>
      <c r="J2535" t="s">
        <v>912</v>
      </c>
      <c r="K2535" t="s">
        <v>536</v>
      </c>
    </row>
    <row r="2536" spans="1:11" ht="12.75">
      <c r="A2536" s="45">
        <v>95991</v>
      </c>
      <c r="B2536" s="45" t="s">
        <v>1030</v>
      </c>
      <c r="C2536" s="45" t="s">
        <v>1023</v>
      </c>
      <c r="D2536" s="45"/>
      <c r="E2536" s="45">
        <v>7980</v>
      </c>
      <c r="F2536">
        <v>3</v>
      </c>
      <c r="G2536" t="s">
        <v>532</v>
      </c>
      <c r="H2536" t="s">
        <v>532</v>
      </c>
      <c r="I2536" t="s">
        <v>560</v>
      </c>
      <c r="J2536" t="s">
        <v>1024</v>
      </c>
      <c r="K2536" t="s">
        <v>536</v>
      </c>
    </row>
    <row r="2537" spans="1:11" ht="12.75">
      <c r="A2537" s="45">
        <v>95992</v>
      </c>
      <c r="B2537" s="45" t="s">
        <v>1030</v>
      </c>
      <c r="C2537" s="45" t="s">
        <v>1023</v>
      </c>
      <c r="D2537" s="45"/>
      <c r="E2537" s="45">
        <v>6180</v>
      </c>
      <c r="F2537">
        <v>3</v>
      </c>
      <c r="G2537" t="s">
        <v>532</v>
      </c>
      <c r="H2537" t="s">
        <v>532</v>
      </c>
      <c r="I2537" t="s">
        <v>560</v>
      </c>
      <c r="J2537" t="s">
        <v>1024</v>
      </c>
      <c r="K2537" t="s">
        <v>536</v>
      </c>
    </row>
    <row r="2538" spans="1:11" ht="12.75">
      <c r="A2538" s="45">
        <v>95993</v>
      </c>
      <c r="B2538" s="45" t="s">
        <v>1030</v>
      </c>
      <c r="C2538" s="45" t="s">
        <v>1023</v>
      </c>
      <c r="D2538" s="45"/>
      <c r="E2538" s="45">
        <v>8943</v>
      </c>
      <c r="F2538">
        <v>3</v>
      </c>
      <c r="G2538" t="s">
        <v>532</v>
      </c>
      <c r="H2538" t="s">
        <v>532</v>
      </c>
      <c r="I2538" t="s">
        <v>560</v>
      </c>
      <c r="J2538" t="s">
        <v>1024</v>
      </c>
      <c r="K2538" t="s">
        <v>536</v>
      </c>
    </row>
    <row r="2539" spans="1:11" ht="12.75">
      <c r="A2539" s="45">
        <v>96001</v>
      </c>
      <c r="B2539" s="45" t="s">
        <v>976</v>
      </c>
      <c r="C2539" s="45" t="s">
        <v>977</v>
      </c>
      <c r="D2539" s="45"/>
      <c r="E2539" s="45">
        <v>11919</v>
      </c>
      <c r="F2539">
        <v>3</v>
      </c>
      <c r="G2539" t="s">
        <v>978</v>
      </c>
      <c r="H2539" t="s">
        <v>532</v>
      </c>
      <c r="I2539" t="s">
        <v>560</v>
      </c>
      <c r="J2539" t="s">
        <v>979</v>
      </c>
      <c r="K2539" t="s">
        <v>536</v>
      </c>
    </row>
    <row r="2540" spans="1:11" ht="12.75">
      <c r="A2540" s="45">
        <v>96002</v>
      </c>
      <c r="B2540" s="45" t="s">
        <v>976</v>
      </c>
      <c r="C2540" s="45" t="s">
        <v>977</v>
      </c>
      <c r="D2540" s="45"/>
      <c r="E2540" s="45">
        <v>10372</v>
      </c>
      <c r="F2540">
        <v>3</v>
      </c>
      <c r="G2540" t="s">
        <v>978</v>
      </c>
      <c r="H2540" t="s">
        <v>532</v>
      </c>
      <c r="I2540" t="s">
        <v>560</v>
      </c>
      <c r="J2540" t="s">
        <v>979</v>
      </c>
      <c r="K2540" t="s">
        <v>536</v>
      </c>
    </row>
    <row r="2541" spans="1:11" ht="12.75">
      <c r="A2541" s="45">
        <v>96003</v>
      </c>
      <c r="B2541" s="45" t="s">
        <v>976</v>
      </c>
      <c r="C2541" s="45" t="s">
        <v>977</v>
      </c>
      <c r="D2541" s="45"/>
      <c r="E2541" s="45">
        <v>10380</v>
      </c>
      <c r="F2541">
        <v>3</v>
      </c>
      <c r="G2541" t="s">
        <v>978</v>
      </c>
      <c r="H2541" t="s">
        <v>532</v>
      </c>
      <c r="I2541" t="s">
        <v>560</v>
      </c>
      <c r="J2541" t="s">
        <v>979</v>
      </c>
      <c r="K2541" t="s">
        <v>536</v>
      </c>
    </row>
    <row r="2542" spans="1:11" ht="12.75">
      <c r="A2542" s="45">
        <v>96006</v>
      </c>
      <c r="B2542" s="45" t="s">
        <v>358</v>
      </c>
      <c r="C2542" s="45" t="s">
        <v>359</v>
      </c>
      <c r="D2542" s="45"/>
      <c r="E2542" s="45">
        <v>6180</v>
      </c>
      <c r="F2542">
        <v>14</v>
      </c>
      <c r="G2542" t="s">
        <v>343</v>
      </c>
      <c r="H2542" t="s">
        <v>533</v>
      </c>
      <c r="I2542" t="s">
        <v>560</v>
      </c>
      <c r="J2542" t="s">
        <v>360</v>
      </c>
      <c r="K2542" t="s">
        <v>536</v>
      </c>
    </row>
    <row r="2543" spans="1:11" ht="12.75">
      <c r="A2543" s="45">
        <v>96007</v>
      </c>
      <c r="B2543" s="45" t="s">
        <v>980</v>
      </c>
      <c r="C2543" s="45" t="s">
        <v>977</v>
      </c>
      <c r="D2543" s="45"/>
      <c r="E2543" s="45">
        <v>8932</v>
      </c>
      <c r="F2543">
        <v>3</v>
      </c>
      <c r="G2543" t="s">
        <v>532</v>
      </c>
      <c r="H2543" t="s">
        <v>532</v>
      </c>
      <c r="I2543" t="s">
        <v>560</v>
      </c>
      <c r="J2543" t="s">
        <v>979</v>
      </c>
      <c r="K2543" t="s">
        <v>536</v>
      </c>
    </row>
    <row r="2544" spans="1:11" ht="12.75">
      <c r="A2544" s="45">
        <v>96008</v>
      </c>
      <c r="B2544" s="45" t="s">
        <v>981</v>
      </c>
      <c r="C2544" s="45" t="s">
        <v>977</v>
      </c>
      <c r="D2544" s="45"/>
      <c r="E2544" s="45">
        <v>10872</v>
      </c>
      <c r="F2544">
        <v>3</v>
      </c>
      <c r="G2544" t="s">
        <v>532</v>
      </c>
      <c r="H2544" t="s">
        <v>533</v>
      </c>
      <c r="I2544" t="s">
        <v>560</v>
      </c>
      <c r="J2544" t="s">
        <v>979</v>
      </c>
      <c r="K2544" t="s">
        <v>536</v>
      </c>
    </row>
    <row r="2545" spans="1:11" ht="12.75">
      <c r="A2545" s="45">
        <v>96009</v>
      </c>
      <c r="B2545" s="45" t="s">
        <v>342</v>
      </c>
      <c r="C2545" s="45" t="s">
        <v>635</v>
      </c>
      <c r="D2545" s="45">
        <v>16</v>
      </c>
      <c r="E2545" s="45">
        <v>8294</v>
      </c>
      <c r="F2545">
        <v>14</v>
      </c>
      <c r="G2545" t="s">
        <v>343</v>
      </c>
      <c r="H2545" t="s">
        <v>533</v>
      </c>
      <c r="I2545" t="s">
        <v>560</v>
      </c>
      <c r="J2545" t="s">
        <v>636</v>
      </c>
      <c r="K2545" t="s">
        <v>536</v>
      </c>
    </row>
    <row r="2546" spans="1:11" ht="12.75">
      <c r="A2546" s="45">
        <v>96010</v>
      </c>
      <c r="B2546" s="45" t="s">
        <v>726</v>
      </c>
      <c r="C2546" s="45" t="s">
        <v>721</v>
      </c>
      <c r="D2546" s="45"/>
      <c r="E2546" s="45">
        <v>6180</v>
      </c>
      <c r="F2546">
        <v>1</v>
      </c>
      <c r="G2546" t="s">
        <v>532</v>
      </c>
      <c r="H2546" t="s">
        <v>533</v>
      </c>
      <c r="I2546" t="s">
        <v>560</v>
      </c>
      <c r="J2546" t="s">
        <v>722</v>
      </c>
      <c r="K2546" t="s">
        <v>536</v>
      </c>
    </row>
    <row r="2547" spans="1:11" ht="12.75">
      <c r="A2547" s="45">
        <v>96011</v>
      </c>
      <c r="B2547" s="45" t="s">
        <v>982</v>
      </c>
      <c r="C2547" s="45" t="s">
        <v>977</v>
      </c>
      <c r="D2547" s="45"/>
      <c r="E2547" s="45">
        <v>7665</v>
      </c>
      <c r="F2547">
        <v>3</v>
      </c>
      <c r="G2547" t="s">
        <v>532</v>
      </c>
      <c r="H2547" t="s">
        <v>533</v>
      </c>
      <c r="I2547" t="s">
        <v>560</v>
      </c>
      <c r="J2547" t="s">
        <v>979</v>
      </c>
      <c r="K2547" t="s">
        <v>536</v>
      </c>
    </row>
    <row r="2548" spans="1:11" ht="12.75">
      <c r="A2548" s="45">
        <v>96013</v>
      </c>
      <c r="B2548" s="45" t="s">
        <v>983</v>
      </c>
      <c r="C2548" s="45" t="s">
        <v>977</v>
      </c>
      <c r="D2548" s="45"/>
      <c r="E2548" s="45">
        <v>6273</v>
      </c>
      <c r="F2548">
        <v>3</v>
      </c>
      <c r="G2548" t="s">
        <v>532</v>
      </c>
      <c r="H2548" t="s">
        <v>532</v>
      </c>
      <c r="I2548" t="s">
        <v>560</v>
      </c>
      <c r="J2548" t="s">
        <v>979</v>
      </c>
      <c r="K2548" t="s">
        <v>564</v>
      </c>
    </row>
    <row r="2549" spans="1:11" ht="12.75">
      <c r="A2549" s="45">
        <v>96014</v>
      </c>
      <c r="B2549" s="45" t="s">
        <v>387</v>
      </c>
      <c r="C2549" s="45" t="s">
        <v>718</v>
      </c>
      <c r="D2549" s="45"/>
      <c r="E2549" s="45">
        <v>6180</v>
      </c>
      <c r="F2549">
        <v>14</v>
      </c>
      <c r="G2549" t="s">
        <v>337</v>
      </c>
      <c r="H2549" t="s">
        <v>533</v>
      </c>
      <c r="I2549" t="s">
        <v>560</v>
      </c>
      <c r="J2549" t="s">
        <v>719</v>
      </c>
      <c r="K2549" t="s">
        <v>536</v>
      </c>
    </row>
    <row r="2550" spans="1:11" ht="12.75">
      <c r="A2550" s="45">
        <v>96015</v>
      </c>
      <c r="B2550" s="45" t="s">
        <v>361</v>
      </c>
      <c r="C2550" s="45" t="s">
        <v>359</v>
      </c>
      <c r="D2550" s="45"/>
      <c r="E2550" s="45">
        <v>6180</v>
      </c>
      <c r="F2550">
        <v>14</v>
      </c>
      <c r="G2550" t="s">
        <v>343</v>
      </c>
      <c r="H2550" t="s">
        <v>533</v>
      </c>
      <c r="I2550" t="s">
        <v>560</v>
      </c>
      <c r="J2550" t="s">
        <v>360</v>
      </c>
      <c r="K2550" t="s">
        <v>536</v>
      </c>
    </row>
    <row r="2551" spans="1:11" ht="12.75">
      <c r="A2551" s="45">
        <v>96016</v>
      </c>
      <c r="B2551" s="45" t="s">
        <v>984</v>
      </c>
      <c r="C2551" s="45" t="s">
        <v>977</v>
      </c>
      <c r="D2551" s="45"/>
      <c r="E2551" s="45">
        <v>7785</v>
      </c>
      <c r="F2551">
        <v>3</v>
      </c>
      <c r="G2551" t="s">
        <v>532</v>
      </c>
      <c r="H2551" t="s">
        <v>533</v>
      </c>
      <c r="I2551" t="s">
        <v>560</v>
      </c>
      <c r="J2551" t="s">
        <v>979</v>
      </c>
      <c r="K2551" t="s">
        <v>536</v>
      </c>
    </row>
    <row r="2552" spans="1:11" ht="12.75">
      <c r="A2552" s="45">
        <v>96017</v>
      </c>
      <c r="B2552" s="45" t="s">
        <v>382</v>
      </c>
      <c r="C2552" s="45" t="s">
        <v>977</v>
      </c>
      <c r="D2552" s="45"/>
      <c r="E2552" s="45">
        <v>6180</v>
      </c>
      <c r="F2552">
        <v>14</v>
      </c>
      <c r="G2552" t="s">
        <v>337</v>
      </c>
      <c r="H2552" t="s">
        <v>533</v>
      </c>
      <c r="I2552" t="s">
        <v>560</v>
      </c>
      <c r="J2552" t="s">
        <v>979</v>
      </c>
      <c r="K2552" t="s">
        <v>564</v>
      </c>
    </row>
    <row r="2553" spans="1:11" ht="12.75">
      <c r="A2553" s="45">
        <v>96019</v>
      </c>
      <c r="B2553" s="45" t="s">
        <v>985</v>
      </c>
      <c r="C2553" s="45" t="s">
        <v>977</v>
      </c>
      <c r="D2553" s="45"/>
      <c r="E2553" s="45">
        <v>6180</v>
      </c>
      <c r="F2553">
        <v>3</v>
      </c>
      <c r="G2553" t="s">
        <v>986</v>
      </c>
      <c r="H2553" t="s">
        <v>532</v>
      </c>
      <c r="I2553" t="s">
        <v>560</v>
      </c>
      <c r="J2553" t="s">
        <v>979</v>
      </c>
      <c r="K2553" t="s">
        <v>536</v>
      </c>
    </row>
    <row r="2554" spans="1:11" ht="12.75">
      <c r="A2554" s="45">
        <v>96020</v>
      </c>
      <c r="B2554" s="45" t="s">
        <v>710</v>
      </c>
      <c r="C2554" s="45" t="s">
        <v>701</v>
      </c>
      <c r="D2554" s="45"/>
      <c r="E2554" s="45">
        <v>6388</v>
      </c>
      <c r="F2554">
        <v>1</v>
      </c>
      <c r="G2554" t="s">
        <v>532</v>
      </c>
      <c r="H2554" t="s">
        <v>533</v>
      </c>
      <c r="I2554" t="s">
        <v>560</v>
      </c>
      <c r="J2554" t="s">
        <v>702</v>
      </c>
      <c r="K2554" t="s">
        <v>536</v>
      </c>
    </row>
    <row r="2555" spans="1:11" ht="12.75">
      <c r="A2555" s="45">
        <v>96021</v>
      </c>
      <c r="B2555" s="45" t="s">
        <v>1031</v>
      </c>
      <c r="C2555" s="45" t="s">
        <v>1032</v>
      </c>
      <c r="D2555" s="45"/>
      <c r="E2555" s="45">
        <v>8346</v>
      </c>
      <c r="F2555">
        <v>3</v>
      </c>
      <c r="G2555" t="s">
        <v>532</v>
      </c>
      <c r="H2555" t="s">
        <v>532</v>
      </c>
      <c r="I2555" t="s">
        <v>560</v>
      </c>
      <c r="J2555" t="s">
        <v>1033</v>
      </c>
      <c r="K2555" t="s">
        <v>536</v>
      </c>
    </row>
    <row r="2556" spans="1:11" ht="12.75">
      <c r="A2556" s="45">
        <v>96022</v>
      </c>
      <c r="B2556" s="45" t="s">
        <v>987</v>
      </c>
      <c r="C2556" s="45" t="s">
        <v>977</v>
      </c>
      <c r="D2556" s="45"/>
      <c r="E2556" s="45">
        <v>9867</v>
      </c>
      <c r="F2556">
        <v>3</v>
      </c>
      <c r="G2556" t="s">
        <v>532</v>
      </c>
      <c r="H2556" t="s">
        <v>532</v>
      </c>
      <c r="I2556" t="s">
        <v>560</v>
      </c>
      <c r="J2556" t="s">
        <v>979</v>
      </c>
      <c r="K2556" t="s">
        <v>536</v>
      </c>
    </row>
    <row r="2557" spans="1:11" ht="12.75">
      <c r="A2557" s="45">
        <v>96023</v>
      </c>
      <c r="B2557" s="45" t="s">
        <v>388</v>
      </c>
      <c r="C2557" s="45" t="s">
        <v>718</v>
      </c>
      <c r="D2557" s="45"/>
      <c r="E2557" s="45">
        <v>6180</v>
      </c>
      <c r="F2557">
        <v>14</v>
      </c>
      <c r="G2557" t="s">
        <v>337</v>
      </c>
      <c r="H2557" t="s">
        <v>533</v>
      </c>
      <c r="I2557" t="s">
        <v>560</v>
      </c>
      <c r="J2557" t="s">
        <v>719</v>
      </c>
      <c r="K2557" t="s">
        <v>536</v>
      </c>
    </row>
    <row r="2558" spans="1:11" ht="12.75">
      <c r="A2558" s="45">
        <v>96024</v>
      </c>
      <c r="B2558" s="45" t="s">
        <v>727</v>
      </c>
      <c r="C2558" s="45" t="s">
        <v>721</v>
      </c>
      <c r="D2558" s="45"/>
      <c r="E2558" s="45">
        <v>6180</v>
      </c>
      <c r="F2558">
        <v>1</v>
      </c>
      <c r="G2558" t="s">
        <v>532</v>
      </c>
      <c r="H2558" t="s">
        <v>533</v>
      </c>
      <c r="I2558" t="s">
        <v>560</v>
      </c>
      <c r="J2558" t="s">
        <v>722</v>
      </c>
      <c r="K2558" t="s">
        <v>536</v>
      </c>
    </row>
    <row r="2559" spans="1:11" ht="12.75">
      <c r="A2559" s="45">
        <v>96025</v>
      </c>
      <c r="B2559" s="45" t="s">
        <v>389</v>
      </c>
      <c r="C2559" s="45" t="s">
        <v>718</v>
      </c>
      <c r="D2559" s="45"/>
      <c r="E2559" s="45">
        <v>6180</v>
      </c>
      <c r="F2559">
        <v>14</v>
      </c>
      <c r="G2559" t="s">
        <v>337</v>
      </c>
      <c r="H2559" t="s">
        <v>533</v>
      </c>
      <c r="I2559" t="s">
        <v>560</v>
      </c>
      <c r="J2559" t="s">
        <v>719</v>
      </c>
      <c r="K2559" t="s">
        <v>536</v>
      </c>
    </row>
    <row r="2560" spans="1:11" ht="12.75">
      <c r="A2560" s="45">
        <v>96027</v>
      </c>
      <c r="B2560" s="45" t="s">
        <v>390</v>
      </c>
      <c r="C2560" s="45" t="s">
        <v>718</v>
      </c>
      <c r="D2560" s="45"/>
      <c r="E2560" s="45">
        <v>6180</v>
      </c>
      <c r="F2560">
        <v>14</v>
      </c>
      <c r="G2560" t="s">
        <v>337</v>
      </c>
      <c r="H2560" t="s">
        <v>533</v>
      </c>
      <c r="I2560" t="s">
        <v>560</v>
      </c>
      <c r="J2560" t="s">
        <v>719</v>
      </c>
      <c r="K2560" t="s">
        <v>539</v>
      </c>
    </row>
    <row r="2561" spans="1:11" ht="12.75">
      <c r="A2561" s="45">
        <v>96028</v>
      </c>
      <c r="B2561" s="45" t="s">
        <v>988</v>
      </c>
      <c r="C2561" s="45" t="s">
        <v>977</v>
      </c>
      <c r="D2561" s="45"/>
      <c r="E2561" s="45">
        <v>6635</v>
      </c>
      <c r="F2561">
        <v>3</v>
      </c>
      <c r="G2561" t="s">
        <v>532</v>
      </c>
      <c r="H2561" t="s">
        <v>532</v>
      </c>
      <c r="I2561" t="s">
        <v>560</v>
      </c>
      <c r="J2561" t="s">
        <v>979</v>
      </c>
      <c r="K2561" t="s">
        <v>536</v>
      </c>
    </row>
    <row r="2562" spans="1:11" ht="12.75">
      <c r="A2562" s="45">
        <v>96029</v>
      </c>
      <c r="B2562" s="45" t="s">
        <v>1034</v>
      </c>
      <c r="C2562" s="45" t="s">
        <v>1032</v>
      </c>
      <c r="D2562" s="45"/>
      <c r="E2562" s="45">
        <v>9245</v>
      </c>
      <c r="F2562">
        <v>3</v>
      </c>
      <c r="G2562" t="s">
        <v>532</v>
      </c>
      <c r="H2562" t="s">
        <v>533</v>
      </c>
      <c r="I2562" t="s">
        <v>560</v>
      </c>
      <c r="J2562" t="s">
        <v>1033</v>
      </c>
      <c r="K2562" t="s">
        <v>539</v>
      </c>
    </row>
    <row r="2563" spans="1:11" ht="12.75">
      <c r="A2563" s="45">
        <v>96031</v>
      </c>
      <c r="B2563" s="45" t="s">
        <v>391</v>
      </c>
      <c r="C2563" s="45" t="s">
        <v>718</v>
      </c>
      <c r="D2563" s="45"/>
      <c r="E2563" s="45">
        <v>6180</v>
      </c>
      <c r="F2563">
        <v>14</v>
      </c>
      <c r="G2563" t="s">
        <v>337</v>
      </c>
      <c r="H2563" t="s">
        <v>533</v>
      </c>
      <c r="I2563" t="s">
        <v>560</v>
      </c>
      <c r="J2563" t="s">
        <v>719</v>
      </c>
      <c r="K2563" t="s">
        <v>536</v>
      </c>
    </row>
    <row r="2564" spans="1:11" ht="12.75">
      <c r="A2564" s="45">
        <v>96032</v>
      </c>
      <c r="B2564" s="45" t="s">
        <v>392</v>
      </c>
      <c r="C2564" s="45" t="s">
        <v>718</v>
      </c>
      <c r="D2564" s="45"/>
      <c r="E2564" s="45">
        <v>6180</v>
      </c>
      <c r="F2564">
        <v>14</v>
      </c>
      <c r="G2564" t="s">
        <v>337</v>
      </c>
      <c r="H2564" t="s">
        <v>533</v>
      </c>
      <c r="I2564" t="s">
        <v>560</v>
      </c>
      <c r="J2564" t="s">
        <v>719</v>
      </c>
      <c r="K2564" t="s">
        <v>536</v>
      </c>
    </row>
    <row r="2565" spans="1:11" ht="12.75">
      <c r="A2565" s="45">
        <v>96033</v>
      </c>
      <c r="B2565" s="45" t="s">
        <v>989</v>
      </c>
      <c r="C2565" s="45" t="s">
        <v>977</v>
      </c>
      <c r="D2565" s="45"/>
      <c r="E2565" s="45">
        <v>8010</v>
      </c>
      <c r="F2565">
        <v>3</v>
      </c>
      <c r="G2565" t="s">
        <v>532</v>
      </c>
      <c r="H2565" t="s">
        <v>533</v>
      </c>
      <c r="I2565" t="s">
        <v>560</v>
      </c>
      <c r="J2565" t="s">
        <v>979</v>
      </c>
      <c r="K2565" t="s">
        <v>536</v>
      </c>
    </row>
    <row r="2566" spans="1:11" ht="12.75">
      <c r="A2566" s="45">
        <v>96034</v>
      </c>
      <c r="B2566" s="45" t="s">
        <v>393</v>
      </c>
      <c r="C2566" s="45" t="s">
        <v>718</v>
      </c>
      <c r="D2566" s="45"/>
      <c r="E2566" s="45">
        <v>6180</v>
      </c>
      <c r="F2566">
        <v>14</v>
      </c>
      <c r="G2566" t="s">
        <v>337</v>
      </c>
      <c r="H2566" t="s">
        <v>533</v>
      </c>
      <c r="I2566" t="s">
        <v>560</v>
      </c>
      <c r="J2566" t="s">
        <v>719</v>
      </c>
      <c r="K2566" t="s">
        <v>536</v>
      </c>
    </row>
    <row r="2567" spans="1:11" ht="12.75">
      <c r="A2567" s="45">
        <v>96035</v>
      </c>
      <c r="B2567" s="45" t="s">
        <v>1035</v>
      </c>
      <c r="C2567" s="45" t="s">
        <v>1032</v>
      </c>
      <c r="D2567" s="45"/>
      <c r="E2567" s="45">
        <v>8145</v>
      </c>
      <c r="F2567">
        <v>3</v>
      </c>
      <c r="G2567" t="s">
        <v>532</v>
      </c>
      <c r="H2567" t="s">
        <v>532</v>
      </c>
      <c r="I2567" t="s">
        <v>560</v>
      </c>
      <c r="J2567" t="s">
        <v>1033</v>
      </c>
      <c r="K2567" t="s">
        <v>536</v>
      </c>
    </row>
    <row r="2568" spans="1:11" ht="12.75">
      <c r="A2568" s="45">
        <v>96037</v>
      </c>
      <c r="B2568" s="45" t="s">
        <v>394</v>
      </c>
      <c r="C2568" s="45" t="s">
        <v>718</v>
      </c>
      <c r="D2568" s="45"/>
      <c r="E2568" s="45">
        <v>6180</v>
      </c>
      <c r="F2568">
        <v>14</v>
      </c>
      <c r="G2568" t="s">
        <v>337</v>
      </c>
      <c r="H2568" t="s">
        <v>533</v>
      </c>
      <c r="I2568" t="s">
        <v>560</v>
      </c>
      <c r="J2568" t="s">
        <v>719</v>
      </c>
      <c r="K2568" t="s">
        <v>536</v>
      </c>
    </row>
    <row r="2569" spans="1:11" ht="12.75">
      <c r="A2569" s="45">
        <v>96038</v>
      </c>
      <c r="B2569" s="45" t="s">
        <v>395</v>
      </c>
      <c r="C2569" s="45" t="s">
        <v>718</v>
      </c>
      <c r="D2569" s="45"/>
      <c r="E2569" s="45">
        <v>6180</v>
      </c>
      <c r="F2569">
        <v>14</v>
      </c>
      <c r="G2569" t="s">
        <v>337</v>
      </c>
      <c r="H2569" t="s">
        <v>533</v>
      </c>
      <c r="I2569" t="s">
        <v>560</v>
      </c>
      <c r="J2569" t="s">
        <v>719</v>
      </c>
      <c r="K2569" t="s">
        <v>536</v>
      </c>
    </row>
    <row r="2570" spans="1:11" ht="12.75">
      <c r="A2570" s="45">
        <v>96039</v>
      </c>
      <c r="B2570" s="45" t="s">
        <v>396</v>
      </c>
      <c r="C2570" s="45" t="s">
        <v>718</v>
      </c>
      <c r="D2570" s="45"/>
      <c r="E2570" s="45">
        <v>6180</v>
      </c>
      <c r="F2570">
        <v>14</v>
      </c>
      <c r="G2570" t="s">
        <v>337</v>
      </c>
      <c r="H2570" t="s">
        <v>533</v>
      </c>
      <c r="I2570" t="s">
        <v>560</v>
      </c>
      <c r="J2570" t="s">
        <v>719</v>
      </c>
      <c r="K2570" t="s">
        <v>536</v>
      </c>
    </row>
    <row r="2571" spans="1:11" ht="12.75">
      <c r="A2571" s="45">
        <v>96040</v>
      </c>
      <c r="B2571" s="45" t="s">
        <v>990</v>
      </c>
      <c r="C2571" s="45" t="s">
        <v>977</v>
      </c>
      <c r="D2571" s="45"/>
      <c r="E2571" s="45">
        <v>7725</v>
      </c>
      <c r="F2571">
        <v>3</v>
      </c>
      <c r="G2571" t="s">
        <v>532</v>
      </c>
      <c r="H2571" t="s">
        <v>533</v>
      </c>
      <c r="I2571" t="s">
        <v>560</v>
      </c>
      <c r="J2571" t="s">
        <v>979</v>
      </c>
      <c r="K2571" t="s">
        <v>536</v>
      </c>
    </row>
    <row r="2572" spans="1:11" ht="12.75">
      <c r="A2572" s="45">
        <v>96041</v>
      </c>
      <c r="B2572" s="45" t="s">
        <v>728</v>
      </c>
      <c r="C2572" s="45" t="s">
        <v>721</v>
      </c>
      <c r="D2572" s="45"/>
      <c r="E2572" s="45">
        <v>6180</v>
      </c>
      <c r="F2572">
        <v>1</v>
      </c>
      <c r="G2572" t="s">
        <v>729</v>
      </c>
      <c r="H2572" t="s">
        <v>533</v>
      </c>
      <c r="I2572" t="s">
        <v>560</v>
      </c>
      <c r="J2572" t="s">
        <v>722</v>
      </c>
      <c r="K2572" t="s">
        <v>536</v>
      </c>
    </row>
    <row r="2573" spans="1:11" ht="12.75">
      <c r="A2573" s="45">
        <v>96044</v>
      </c>
      <c r="B2573" s="45" t="s">
        <v>397</v>
      </c>
      <c r="C2573" s="45" t="s">
        <v>718</v>
      </c>
      <c r="D2573" s="45"/>
      <c r="E2573" s="45">
        <v>6180</v>
      </c>
      <c r="F2573">
        <v>14</v>
      </c>
      <c r="G2573" t="s">
        <v>337</v>
      </c>
      <c r="H2573" t="s">
        <v>533</v>
      </c>
      <c r="I2573" t="s">
        <v>560</v>
      </c>
      <c r="J2573" t="s">
        <v>719</v>
      </c>
      <c r="K2573" t="s">
        <v>536</v>
      </c>
    </row>
    <row r="2574" spans="1:11" ht="12.75">
      <c r="A2574" s="45">
        <v>96046</v>
      </c>
      <c r="B2574" s="45" t="s">
        <v>730</v>
      </c>
      <c r="C2574" s="45" t="s">
        <v>721</v>
      </c>
      <c r="D2574" s="45"/>
      <c r="E2574" s="45">
        <v>6180</v>
      </c>
      <c r="F2574">
        <v>1</v>
      </c>
      <c r="G2574" t="s">
        <v>532</v>
      </c>
      <c r="H2574" t="s">
        <v>533</v>
      </c>
      <c r="I2574" t="s">
        <v>560</v>
      </c>
      <c r="J2574" t="s">
        <v>722</v>
      </c>
      <c r="K2574" t="s">
        <v>536</v>
      </c>
    </row>
    <row r="2575" spans="1:11" ht="12.75">
      <c r="A2575" s="45">
        <v>96047</v>
      </c>
      <c r="B2575" s="45" t="s">
        <v>991</v>
      </c>
      <c r="C2575" s="45" t="s">
        <v>977</v>
      </c>
      <c r="D2575" s="45"/>
      <c r="E2575" s="45">
        <v>8402</v>
      </c>
      <c r="F2575">
        <v>3</v>
      </c>
      <c r="G2575" t="s">
        <v>532</v>
      </c>
      <c r="H2575" t="s">
        <v>533</v>
      </c>
      <c r="I2575" t="s">
        <v>560</v>
      </c>
      <c r="J2575" t="s">
        <v>979</v>
      </c>
      <c r="K2575" t="s">
        <v>536</v>
      </c>
    </row>
    <row r="2576" spans="1:11" ht="12.75">
      <c r="A2576" s="45">
        <v>96048</v>
      </c>
      <c r="B2576" s="45" t="s">
        <v>731</v>
      </c>
      <c r="C2576" s="45" t="s">
        <v>721</v>
      </c>
      <c r="D2576" s="45"/>
      <c r="E2576" s="45">
        <v>6180</v>
      </c>
      <c r="F2576">
        <v>1</v>
      </c>
      <c r="G2576" t="s">
        <v>532</v>
      </c>
      <c r="H2576" t="s">
        <v>533</v>
      </c>
      <c r="I2576" t="s">
        <v>560</v>
      </c>
      <c r="J2576" t="s">
        <v>722</v>
      </c>
      <c r="K2576" t="s">
        <v>539</v>
      </c>
    </row>
    <row r="2577" spans="1:11" ht="12.75">
      <c r="A2577" s="45">
        <v>96049</v>
      </c>
      <c r="B2577" s="45" t="s">
        <v>976</v>
      </c>
      <c r="C2577" s="45" t="s">
        <v>977</v>
      </c>
      <c r="D2577" s="45"/>
      <c r="E2577" s="45">
        <v>6180</v>
      </c>
      <c r="F2577">
        <v>14</v>
      </c>
      <c r="G2577" t="s">
        <v>978</v>
      </c>
      <c r="H2577" t="s">
        <v>532</v>
      </c>
      <c r="I2577" t="s">
        <v>560</v>
      </c>
      <c r="J2577" t="s">
        <v>979</v>
      </c>
      <c r="K2577" t="s">
        <v>536</v>
      </c>
    </row>
    <row r="2578" spans="1:11" ht="12.75">
      <c r="A2578" s="45">
        <v>96050</v>
      </c>
      <c r="B2578" s="45" t="s">
        <v>398</v>
      </c>
      <c r="C2578" s="45" t="s">
        <v>718</v>
      </c>
      <c r="D2578" s="45"/>
      <c r="E2578" s="45">
        <v>6180</v>
      </c>
      <c r="F2578">
        <v>14</v>
      </c>
      <c r="G2578" t="s">
        <v>337</v>
      </c>
      <c r="H2578" t="s">
        <v>533</v>
      </c>
      <c r="I2578" t="s">
        <v>560</v>
      </c>
      <c r="J2578" t="s">
        <v>719</v>
      </c>
      <c r="K2578" t="s">
        <v>536</v>
      </c>
    </row>
    <row r="2579" spans="1:11" ht="12.75">
      <c r="A2579" s="45">
        <v>96051</v>
      </c>
      <c r="B2579" s="45" t="s">
        <v>992</v>
      </c>
      <c r="C2579" s="45" t="s">
        <v>977</v>
      </c>
      <c r="D2579" s="45"/>
      <c r="E2579" s="45">
        <v>8150</v>
      </c>
      <c r="F2579">
        <v>3</v>
      </c>
      <c r="G2579" t="s">
        <v>532</v>
      </c>
      <c r="H2579" t="s">
        <v>533</v>
      </c>
      <c r="I2579" t="s">
        <v>560</v>
      </c>
      <c r="J2579" t="s">
        <v>979</v>
      </c>
      <c r="K2579" t="s">
        <v>536</v>
      </c>
    </row>
    <row r="2580" spans="1:11" ht="12.75">
      <c r="A2580" s="45">
        <v>96052</v>
      </c>
      <c r="B2580" s="45" t="s">
        <v>732</v>
      </c>
      <c r="C2580" s="45" t="s">
        <v>721</v>
      </c>
      <c r="D2580" s="45"/>
      <c r="E2580" s="45">
        <v>6180</v>
      </c>
      <c r="F2580">
        <v>1</v>
      </c>
      <c r="G2580" t="s">
        <v>532</v>
      </c>
      <c r="H2580" t="s">
        <v>533</v>
      </c>
      <c r="I2580" t="s">
        <v>560</v>
      </c>
      <c r="J2580" t="s">
        <v>722</v>
      </c>
      <c r="K2580" t="s">
        <v>536</v>
      </c>
    </row>
    <row r="2581" spans="1:11" ht="12.75">
      <c r="A2581" s="45">
        <v>96053</v>
      </c>
      <c r="B2581" s="45" t="s">
        <v>634</v>
      </c>
      <c r="C2581" s="45" t="s">
        <v>635</v>
      </c>
      <c r="D2581" s="45">
        <v>16</v>
      </c>
      <c r="E2581" s="45">
        <v>7850</v>
      </c>
      <c r="F2581">
        <v>1</v>
      </c>
      <c r="G2581" t="s">
        <v>532</v>
      </c>
      <c r="H2581" t="s">
        <v>533</v>
      </c>
      <c r="I2581" t="s">
        <v>560</v>
      </c>
      <c r="J2581" t="s">
        <v>636</v>
      </c>
      <c r="K2581" t="s">
        <v>536</v>
      </c>
    </row>
    <row r="2582" spans="1:11" ht="12.75">
      <c r="A2582" s="45">
        <v>96054</v>
      </c>
      <c r="B2582" s="45" t="s">
        <v>362</v>
      </c>
      <c r="C2582" s="45" t="s">
        <v>359</v>
      </c>
      <c r="D2582" s="45"/>
      <c r="E2582" s="45">
        <v>6180</v>
      </c>
      <c r="F2582">
        <v>14</v>
      </c>
      <c r="G2582" t="s">
        <v>343</v>
      </c>
      <c r="H2582" t="s">
        <v>533</v>
      </c>
      <c r="I2582" t="s">
        <v>560</v>
      </c>
      <c r="J2582" t="s">
        <v>360</v>
      </c>
      <c r="K2582" t="s">
        <v>536</v>
      </c>
    </row>
    <row r="2583" spans="1:11" ht="12.75">
      <c r="A2583" s="45">
        <v>96055</v>
      </c>
      <c r="B2583" s="45" t="s">
        <v>1036</v>
      </c>
      <c r="C2583" s="45" t="s">
        <v>1032</v>
      </c>
      <c r="D2583" s="45"/>
      <c r="E2583" s="45">
        <v>9277</v>
      </c>
      <c r="F2583">
        <v>3</v>
      </c>
      <c r="G2583" t="s">
        <v>532</v>
      </c>
      <c r="H2583" t="s">
        <v>533</v>
      </c>
      <c r="I2583" t="s">
        <v>560</v>
      </c>
      <c r="J2583" t="s">
        <v>1033</v>
      </c>
      <c r="K2583" t="s">
        <v>536</v>
      </c>
    </row>
    <row r="2584" spans="1:11" ht="12.75">
      <c r="A2584" s="45">
        <v>96056</v>
      </c>
      <c r="B2584" s="45" t="s">
        <v>634</v>
      </c>
      <c r="C2584" s="45" t="s">
        <v>977</v>
      </c>
      <c r="D2584" s="45"/>
      <c r="E2584" s="45">
        <v>8217</v>
      </c>
      <c r="F2584">
        <v>3</v>
      </c>
      <c r="G2584" t="s">
        <v>532</v>
      </c>
      <c r="H2584" t="s">
        <v>533</v>
      </c>
      <c r="I2584" t="s">
        <v>560</v>
      </c>
      <c r="J2584" t="s">
        <v>979</v>
      </c>
      <c r="K2584" t="s">
        <v>536</v>
      </c>
    </row>
    <row r="2585" spans="1:11" ht="12.75">
      <c r="A2585" s="45">
        <v>96057</v>
      </c>
      <c r="B2585" s="45" t="s">
        <v>399</v>
      </c>
      <c r="C2585" s="45" t="s">
        <v>718</v>
      </c>
      <c r="D2585" s="45"/>
      <c r="E2585" s="45">
        <v>6180</v>
      </c>
      <c r="F2585">
        <v>14</v>
      </c>
      <c r="G2585" t="s">
        <v>337</v>
      </c>
      <c r="H2585" t="s">
        <v>533</v>
      </c>
      <c r="I2585" t="s">
        <v>560</v>
      </c>
      <c r="J2585" t="s">
        <v>719</v>
      </c>
      <c r="K2585" t="s">
        <v>536</v>
      </c>
    </row>
    <row r="2586" spans="1:11" ht="12.75">
      <c r="A2586" s="45">
        <v>96058</v>
      </c>
      <c r="B2586" s="45" t="s">
        <v>400</v>
      </c>
      <c r="C2586" s="45" t="s">
        <v>718</v>
      </c>
      <c r="D2586" s="45"/>
      <c r="E2586" s="45">
        <v>6180</v>
      </c>
      <c r="F2586">
        <v>14</v>
      </c>
      <c r="G2586" t="s">
        <v>337</v>
      </c>
      <c r="H2586" t="s">
        <v>533</v>
      </c>
      <c r="I2586" t="s">
        <v>560</v>
      </c>
      <c r="J2586" t="s">
        <v>719</v>
      </c>
      <c r="K2586" t="s">
        <v>536</v>
      </c>
    </row>
    <row r="2587" spans="1:11" ht="12.75">
      <c r="A2587" s="45">
        <v>96059</v>
      </c>
      <c r="B2587" s="45" t="s">
        <v>1037</v>
      </c>
      <c r="C2587" s="45" t="s">
        <v>1032</v>
      </c>
      <c r="D2587" s="45"/>
      <c r="E2587" s="45">
        <v>8517</v>
      </c>
      <c r="F2587">
        <v>3</v>
      </c>
      <c r="G2587" t="s">
        <v>532</v>
      </c>
      <c r="H2587" t="s">
        <v>533</v>
      </c>
      <c r="I2587" t="s">
        <v>560</v>
      </c>
      <c r="J2587" t="s">
        <v>1033</v>
      </c>
      <c r="K2587" t="s">
        <v>536</v>
      </c>
    </row>
    <row r="2588" spans="1:11" ht="12.75">
      <c r="A2588" s="45">
        <v>96061</v>
      </c>
      <c r="B2588" s="45" t="s">
        <v>1038</v>
      </c>
      <c r="C2588" s="45" t="s">
        <v>1032</v>
      </c>
      <c r="D2588" s="45"/>
      <c r="E2588" s="45">
        <v>1902</v>
      </c>
      <c r="F2588">
        <v>3</v>
      </c>
      <c r="G2588" t="s">
        <v>532</v>
      </c>
      <c r="H2588" t="s">
        <v>533</v>
      </c>
      <c r="I2588" t="s">
        <v>560</v>
      </c>
      <c r="J2588" t="s">
        <v>1033</v>
      </c>
      <c r="K2588" t="s">
        <v>539</v>
      </c>
    </row>
    <row r="2589" spans="1:11" ht="12.75">
      <c r="A2589" s="45">
        <v>96062</v>
      </c>
      <c r="B2589" s="45" t="s">
        <v>993</v>
      </c>
      <c r="C2589" s="45" t="s">
        <v>977</v>
      </c>
      <c r="D2589" s="45"/>
      <c r="E2589" s="45">
        <v>12661</v>
      </c>
      <c r="F2589">
        <v>3</v>
      </c>
      <c r="G2589" t="s">
        <v>532</v>
      </c>
      <c r="H2589" t="s">
        <v>533</v>
      </c>
      <c r="I2589" t="s">
        <v>560</v>
      </c>
      <c r="J2589" t="s">
        <v>979</v>
      </c>
      <c r="K2589" t="s">
        <v>536</v>
      </c>
    </row>
    <row r="2590" spans="1:11" ht="12.75">
      <c r="A2590" s="45">
        <v>96063</v>
      </c>
      <c r="B2590" s="45" t="s">
        <v>1039</v>
      </c>
      <c r="C2590" s="45" t="s">
        <v>1032</v>
      </c>
      <c r="D2590" s="45"/>
      <c r="E2590" s="45">
        <v>3292</v>
      </c>
      <c r="F2590">
        <v>3</v>
      </c>
      <c r="G2590" t="s">
        <v>532</v>
      </c>
      <c r="H2590" t="s">
        <v>533</v>
      </c>
      <c r="I2590" t="s">
        <v>560</v>
      </c>
      <c r="J2590" t="s">
        <v>1033</v>
      </c>
      <c r="K2590" t="s">
        <v>536</v>
      </c>
    </row>
    <row r="2591" spans="1:11" ht="12.75">
      <c r="A2591" s="45">
        <v>96064</v>
      </c>
      <c r="B2591" s="45" t="s">
        <v>401</v>
      </c>
      <c r="C2591" s="45" t="s">
        <v>718</v>
      </c>
      <c r="D2591" s="45"/>
      <c r="E2591" s="45">
        <v>6180</v>
      </c>
      <c r="F2591">
        <v>14</v>
      </c>
      <c r="G2591" t="s">
        <v>337</v>
      </c>
      <c r="H2591" t="s">
        <v>533</v>
      </c>
      <c r="I2591" t="s">
        <v>560</v>
      </c>
      <c r="J2591" t="s">
        <v>719</v>
      </c>
      <c r="K2591" t="s">
        <v>536</v>
      </c>
    </row>
    <row r="2592" spans="1:11" ht="12.75">
      <c r="A2592" s="45">
        <v>96065</v>
      </c>
      <c r="B2592" s="45" t="s">
        <v>994</v>
      </c>
      <c r="C2592" s="45" t="s">
        <v>977</v>
      </c>
      <c r="D2592" s="45"/>
      <c r="E2592" s="45">
        <v>5645</v>
      </c>
      <c r="F2592">
        <v>3</v>
      </c>
      <c r="G2592" t="s">
        <v>532</v>
      </c>
      <c r="H2592" t="s">
        <v>533</v>
      </c>
      <c r="I2592" t="s">
        <v>560</v>
      </c>
      <c r="J2592" t="s">
        <v>979</v>
      </c>
      <c r="K2592" t="s">
        <v>536</v>
      </c>
    </row>
    <row r="2593" spans="1:11" ht="12.75">
      <c r="A2593" s="45">
        <v>96067</v>
      </c>
      <c r="B2593" s="45" t="s">
        <v>402</v>
      </c>
      <c r="C2593" s="45" t="s">
        <v>718</v>
      </c>
      <c r="D2593" s="45"/>
      <c r="E2593" s="45">
        <v>6180</v>
      </c>
      <c r="F2593">
        <v>14</v>
      </c>
      <c r="G2593" t="s">
        <v>337</v>
      </c>
      <c r="H2593" t="s">
        <v>533</v>
      </c>
      <c r="I2593" t="s">
        <v>560</v>
      </c>
      <c r="J2593" t="s">
        <v>719</v>
      </c>
      <c r="K2593" t="s">
        <v>536</v>
      </c>
    </row>
    <row r="2594" spans="1:11" ht="12.75">
      <c r="A2594" s="45">
        <v>96068</v>
      </c>
      <c r="B2594" s="45" t="s">
        <v>637</v>
      </c>
      <c r="C2594" s="45" t="s">
        <v>635</v>
      </c>
      <c r="D2594" s="45">
        <v>16</v>
      </c>
      <c r="E2594" s="45">
        <v>7088</v>
      </c>
      <c r="F2594">
        <v>1</v>
      </c>
      <c r="G2594" t="s">
        <v>532</v>
      </c>
      <c r="H2594" t="s">
        <v>533</v>
      </c>
      <c r="I2594" t="s">
        <v>560</v>
      </c>
      <c r="J2594" t="s">
        <v>636</v>
      </c>
      <c r="K2594" t="s">
        <v>536</v>
      </c>
    </row>
    <row r="2595" spans="1:11" ht="12.75">
      <c r="A2595" s="45">
        <v>96069</v>
      </c>
      <c r="B2595" s="45" t="s">
        <v>995</v>
      </c>
      <c r="C2595" s="45" t="s">
        <v>977</v>
      </c>
      <c r="D2595" s="45"/>
      <c r="E2595" s="45">
        <v>9755</v>
      </c>
      <c r="F2595">
        <v>3</v>
      </c>
      <c r="G2595" t="s">
        <v>532</v>
      </c>
      <c r="H2595" t="s">
        <v>533</v>
      </c>
      <c r="I2595" t="s">
        <v>560</v>
      </c>
      <c r="J2595" t="s">
        <v>979</v>
      </c>
      <c r="K2595" t="s">
        <v>536</v>
      </c>
    </row>
    <row r="2596" spans="1:11" ht="12.75">
      <c r="A2596" s="45">
        <v>96070</v>
      </c>
      <c r="B2596" s="45" t="s">
        <v>996</v>
      </c>
      <c r="C2596" s="45" t="s">
        <v>977</v>
      </c>
      <c r="D2596" s="45"/>
      <c r="E2596" s="45">
        <v>6180</v>
      </c>
      <c r="F2596">
        <v>3</v>
      </c>
      <c r="G2596" t="s">
        <v>532</v>
      </c>
      <c r="H2596" t="s">
        <v>533</v>
      </c>
      <c r="I2596" t="s">
        <v>560</v>
      </c>
      <c r="J2596" t="s">
        <v>979</v>
      </c>
      <c r="K2596" t="s">
        <v>536</v>
      </c>
    </row>
    <row r="2597" spans="1:11" ht="12.75">
      <c r="A2597" s="45">
        <v>96071</v>
      </c>
      <c r="B2597" s="45" t="s">
        <v>997</v>
      </c>
      <c r="C2597" s="45" t="s">
        <v>977</v>
      </c>
      <c r="D2597" s="45"/>
      <c r="E2597" s="45">
        <v>5428</v>
      </c>
      <c r="F2597">
        <v>3</v>
      </c>
      <c r="G2597" t="s">
        <v>532</v>
      </c>
      <c r="H2597" t="s">
        <v>533</v>
      </c>
      <c r="I2597" t="s">
        <v>560</v>
      </c>
      <c r="J2597" t="s">
        <v>979</v>
      </c>
      <c r="K2597" t="s">
        <v>536</v>
      </c>
    </row>
    <row r="2598" spans="1:11" ht="12.75">
      <c r="A2598" s="45">
        <v>96073</v>
      </c>
      <c r="B2598" s="45" t="s">
        <v>998</v>
      </c>
      <c r="C2598" s="45" t="s">
        <v>977</v>
      </c>
      <c r="D2598" s="45"/>
      <c r="E2598" s="45">
        <v>13196</v>
      </c>
      <c r="F2598">
        <v>3</v>
      </c>
      <c r="G2598" t="s">
        <v>532</v>
      </c>
      <c r="H2598" t="s">
        <v>533</v>
      </c>
      <c r="I2598" t="s">
        <v>560</v>
      </c>
      <c r="J2598" t="s">
        <v>979</v>
      </c>
      <c r="K2598" t="s">
        <v>536</v>
      </c>
    </row>
    <row r="2599" spans="1:11" ht="12.75">
      <c r="A2599" s="45">
        <v>96074</v>
      </c>
      <c r="B2599" s="45" t="s">
        <v>1040</v>
      </c>
      <c r="C2599" s="45" t="s">
        <v>1032</v>
      </c>
      <c r="D2599" s="45"/>
      <c r="E2599" s="45">
        <v>8958</v>
      </c>
      <c r="F2599">
        <v>3</v>
      </c>
      <c r="G2599" t="s">
        <v>532</v>
      </c>
      <c r="H2599" t="s">
        <v>533</v>
      </c>
      <c r="I2599" t="s">
        <v>560</v>
      </c>
      <c r="J2599" t="s">
        <v>1033</v>
      </c>
      <c r="K2599" t="s">
        <v>536</v>
      </c>
    </row>
    <row r="2600" spans="1:11" ht="12.75">
      <c r="A2600" s="45">
        <v>96075</v>
      </c>
      <c r="B2600" s="45" t="s">
        <v>1041</v>
      </c>
      <c r="C2600" s="45" t="s">
        <v>1032</v>
      </c>
      <c r="D2600" s="45"/>
      <c r="E2600" s="45">
        <v>5962</v>
      </c>
      <c r="F2600">
        <v>3</v>
      </c>
      <c r="G2600" t="s">
        <v>532</v>
      </c>
      <c r="H2600" t="s">
        <v>533</v>
      </c>
      <c r="I2600" t="s">
        <v>560</v>
      </c>
      <c r="J2600" t="s">
        <v>1033</v>
      </c>
      <c r="K2600" t="s">
        <v>536</v>
      </c>
    </row>
    <row r="2601" spans="1:11" ht="12.75">
      <c r="A2601" s="45">
        <v>96076</v>
      </c>
      <c r="B2601" s="45" t="s">
        <v>999</v>
      </c>
      <c r="C2601" s="45" t="s">
        <v>977</v>
      </c>
      <c r="D2601" s="45"/>
      <c r="E2601" s="45">
        <v>6647</v>
      </c>
      <c r="F2601">
        <v>3</v>
      </c>
      <c r="G2601" t="s">
        <v>532</v>
      </c>
      <c r="H2601" t="s">
        <v>532</v>
      </c>
      <c r="I2601" t="s">
        <v>560</v>
      </c>
      <c r="J2601" t="s">
        <v>979</v>
      </c>
      <c r="K2601" t="s">
        <v>539</v>
      </c>
    </row>
    <row r="2602" spans="1:11" ht="12.75">
      <c r="A2602" s="45">
        <v>96078</v>
      </c>
      <c r="B2602" s="45" t="s">
        <v>1042</v>
      </c>
      <c r="C2602" s="45" t="s">
        <v>1032</v>
      </c>
      <c r="D2602" s="45"/>
      <c r="E2602" s="45">
        <v>7673</v>
      </c>
      <c r="F2602">
        <v>3</v>
      </c>
      <c r="G2602" t="s">
        <v>532</v>
      </c>
      <c r="H2602" t="s">
        <v>532</v>
      </c>
      <c r="I2602" t="s">
        <v>560</v>
      </c>
      <c r="J2602" t="s">
        <v>1033</v>
      </c>
      <c r="K2602" t="s">
        <v>536</v>
      </c>
    </row>
    <row r="2603" spans="1:11" ht="12.75">
      <c r="A2603" s="45">
        <v>96079</v>
      </c>
      <c r="B2603" s="45" t="s">
        <v>985</v>
      </c>
      <c r="C2603" s="45" t="s">
        <v>977</v>
      </c>
      <c r="D2603" s="45"/>
      <c r="E2603" s="45">
        <v>6180</v>
      </c>
      <c r="F2603">
        <v>14</v>
      </c>
      <c r="G2603" t="s">
        <v>986</v>
      </c>
      <c r="H2603" t="s">
        <v>532</v>
      </c>
      <c r="I2603" t="s">
        <v>560</v>
      </c>
      <c r="J2603" t="s">
        <v>979</v>
      </c>
      <c r="K2603" t="s">
        <v>536</v>
      </c>
    </row>
    <row r="2604" spans="1:11" ht="12.75">
      <c r="A2604" s="45">
        <v>96080</v>
      </c>
      <c r="B2604" s="45" t="s">
        <v>1043</v>
      </c>
      <c r="C2604" s="45" t="s">
        <v>1032</v>
      </c>
      <c r="D2604" s="45"/>
      <c r="E2604" s="45">
        <v>9054</v>
      </c>
      <c r="F2604">
        <v>3</v>
      </c>
      <c r="G2604" t="s">
        <v>532</v>
      </c>
      <c r="H2604" t="s">
        <v>533</v>
      </c>
      <c r="I2604" t="s">
        <v>560</v>
      </c>
      <c r="J2604" t="s">
        <v>1033</v>
      </c>
      <c r="K2604" t="s">
        <v>536</v>
      </c>
    </row>
    <row r="2605" spans="1:11" ht="12.75">
      <c r="A2605" s="45">
        <v>96084</v>
      </c>
      <c r="B2605" s="45" t="s">
        <v>1000</v>
      </c>
      <c r="C2605" s="45" t="s">
        <v>977</v>
      </c>
      <c r="D2605" s="45"/>
      <c r="E2605" s="45">
        <v>7624</v>
      </c>
      <c r="F2605">
        <v>3</v>
      </c>
      <c r="G2605" t="s">
        <v>532</v>
      </c>
      <c r="H2605" t="s">
        <v>533</v>
      </c>
      <c r="I2605" t="s">
        <v>560</v>
      </c>
      <c r="J2605" t="s">
        <v>979</v>
      </c>
      <c r="K2605" t="s">
        <v>536</v>
      </c>
    </row>
    <row r="2606" spans="1:11" ht="12.75">
      <c r="A2606" s="45">
        <v>96085</v>
      </c>
      <c r="B2606" s="45" t="s">
        <v>403</v>
      </c>
      <c r="C2606" s="45" t="s">
        <v>718</v>
      </c>
      <c r="D2606" s="45"/>
      <c r="E2606" s="45">
        <v>6180</v>
      </c>
      <c r="F2606">
        <v>14</v>
      </c>
      <c r="G2606" t="s">
        <v>337</v>
      </c>
      <c r="H2606" t="s">
        <v>533</v>
      </c>
      <c r="I2606" t="s">
        <v>560</v>
      </c>
      <c r="J2606" t="s">
        <v>719</v>
      </c>
      <c r="K2606" t="s">
        <v>536</v>
      </c>
    </row>
    <row r="2607" spans="1:11" ht="12.75">
      <c r="A2607" s="45">
        <v>96086</v>
      </c>
      <c r="B2607" s="45" t="s">
        <v>404</v>
      </c>
      <c r="C2607" s="45" t="s">
        <v>718</v>
      </c>
      <c r="D2607" s="45"/>
      <c r="E2607" s="45">
        <v>6180</v>
      </c>
      <c r="F2607">
        <v>14</v>
      </c>
      <c r="G2607" t="s">
        <v>337</v>
      </c>
      <c r="H2607" t="s">
        <v>533</v>
      </c>
      <c r="I2607" t="s">
        <v>560</v>
      </c>
      <c r="J2607" t="s">
        <v>719</v>
      </c>
      <c r="K2607" t="s">
        <v>536</v>
      </c>
    </row>
    <row r="2608" spans="1:11" ht="12.75">
      <c r="A2608" s="45">
        <v>96087</v>
      </c>
      <c r="B2608" s="45" t="s">
        <v>977</v>
      </c>
      <c r="C2608" s="45" t="s">
        <v>977</v>
      </c>
      <c r="D2608" s="45"/>
      <c r="E2608" s="45">
        <v>9278</v>
      </c>
      <c r="F2608">
        <v>3</v>
      </c>
      <c r="G2608" t="s">
        <v>532</v>
      </c>
      <c r="H2608" t="s">
        <v>533</v>
      </c>
      <c r="I2608" t="s">
        <v>560</v>
      </c>
      <c r="J2608" t="s">
        <v>979</v>
      </c>
      <c r="K2608" t="s">
        <v>536</v>
      </c>
    </row>
    <row r="2609" spans="1:11" ht="12.75">
      <c r="A2609" s="45">
        <v>96088</v>
      </c>
      <c r="B2609" s="45" t="s">
        <v>1001</v>
      </c>
      <c r="C2609" s="45" t="s">
        <v>977</v>
      </c>
      <c r="D2609" s="45"/>
      <c r="E2609" s="45">
        <v>7293</v>
      </c>
      <c r="F2609">
        <v>3</v>
      </c>
      <c r="G2609" t="s">
        <v>532</v>
      </c>
      <c r="H2609" t="s">
        <v>533</v>
      </c>
      <c r="I2609" t="s">
        <v>560</v>
      </c>
      <c r="J2609" t="s">
        <v>979</v>
      </c>
      <c r="K2609" t="s">
        <v>536</v>
      </c>
    </row>
    <row r="2610" spans="1:11" ht="12.75">
      <c r="A2610" s="45">
        <v>96089</v>
      </c>
      <c r="B2610" s="45" t="s">
        <v>985</v>
      </c>
      <c r="C2610" s="45" t="s">
        <v>977</v>
      </c>
      <c r="D2610" s="45"/>
      <c r="E2610" s="45">
        <v>6180</v>
      </c>
      <c r="F2610">
        <v>14</v>
      </c>
      <c r="G2610" t="s">
        <v>383</v>
      </c>
      <c r="H2610" t="s">
        <v>532</v>
      </c>
      <c r="I2610" t="s">
        <v>560</v>
      </c>
      <c r="J2610" t="s">
        <v>979</v>
      </c>
      <c r="K2610" t="s">
        <v>536</v>
      </c>
    </row>
    <row r="2611" spans="1:11" ht="12.75">
      <c r="A2611" s="45">
        <v>96090</v>
      </c>
      <c r="B2611" s="45" t="s">
        <v>1032</v>
      </c>
      <c r="C2611" s="45" t="s">
        <v>1032</v>
      </c>
      <c r="D2611" s="45"/>
      <c r="E2611" s="45">
        <v>8065</v>
      </c>
      <c r="F2611">
        <v>3</v>
      </c>
      <c r="G2611" t="s">
        <v>532</v>
      </c>
      <c r="H2611" t="s">
        <v>533</v>
      </c>
      <c r="I2611" t="s">
        <v>560</v>
      </c>
      <c r="J2611" t="s">
        <v>1033</v>
      </c>
      <c r="K2611" t="s">
        <v>536</v>
      </c>
    </row>
    <row r="2612" spans="1:11" ht="12.75">
      <c r="A2612" s="45">
        <v>96091</v>
      </c>
      <c r="B2612" s="45" t="s">
        <v>733</v>
      </c>
      <c r="C2612" s="45" t="s">
        <v>721</v>
      </c>
      <c r="D2612" s="45"/>
      <c r="E2612" s="45">
        <v>6180</v>
      </c>
      <c r="F2612">
        <v>1</v>
      </c>
      <c r="G2612" t="s">
        <v>532</v>
      </c>
      <c r="H2612" t="s">
        <v>533</v>
      </c>
      <c r="I2612" t="s">
        <v>560</v>
      </c>
      <c r="J2612" t="s">
        <v>722</v>
      </c>
      <c r="K2612" t="s">
        <v>536</v>
      </c>
    </row>
    <row r="2613" spans="1:11" ht="12.75">
      <c r="A2613" s="45">
        <v>96092</v>
      </c>
      <c r="B2613" s="45" t="s">
        <v>1044</v>
      </c>
      <c r="C2613" s="45" t="s">
        <v>1032</v>
      </c>
      <c r="D2613" s="45"/>
      <c r="E2613" s="45">
        <v>10172</v>
      </c>
      <c r="F2613">
        <v>3</v>
      </c>
      <c r="G2613" t="s">
        <v>532</v>
      </c>
      <c r="H2613" t="s">
        <v>533</v>
      </c>
      <c r="I2613" t="s">
        <v>560</v>
      </c>
      <c r="J2613" t="s">
        <v>1033</v>
      </c>
      <c r="K2613" t="s">
        <v>536</v>
      </c>
    </row>
    <row r="2614" spans="1:11" ht="12.75">
      <c r="A2614" s="45">
        <v>96093</v>
      </c>
      <c r="B2614" s="45" t="s">
        <v>734</v>
      </c>
      <c r="C2614" s="45" t="s">
        <v>721</v>
      </c>
      <c r="D2614" s="45"/>
      <c r="E2614" s="45">
        <v>6180</v>
      </c>
      <c r="F2614">
        <v>1</v>
      </c>
      <c r="G2614" t="s">
        <v>735</v>
      </c>
      <c r="H2614" t="s">
        <v>533</v>
      </c>
      <c r="I2614" t="s">
        <v>560</v>
      </c>
      <c r="J2614" t="s">
        <v>722</v>
      </c>
      <c r="K2614" t="s">
        <v>536</v>
      </c>
    </row>
    <row r="2615" spans="1:11" ht="12.75">
      <c r="A2615" s="45">
        <v>96094</v>
      </c>
      <c r="B2615" s="45" t="s">
        <v>405</v>
      </c>
      <c r="C2615" s="45" t="s">
        <v>718</v>
      </c>
      <c r="D2615" s="45"/>
      <c r="E2615" s="45">
        <v>6180</v>
      </c>
      <c r="F2615">
        <v>14</v>
      </c>
      <c r="G2615" t="s">
        <v>337</v>
      </c>
      <c r="H2615" t="s">
        <v>533</v>
      </c>
      <c r="I2615" t="s">
        <v>560</v>
      </c>
      <c r="J2615" t="s">
        <v>719</v>
      </c>
      <c r="K2615" t="s">
        <v>536</v>
      </c>
    </row>
    <row r="2616" spans="1:11" ht="12.75">
      <c r="A2616" s="45">
        <v>96095</v>
      </c>
      <c r="B2616" s="45" t="s">
        <v>1002</v>
      </c>
      <c r="C2616" s="45" t="s">
        <v>977</v>
      </c>
      <c r="D2616" s="45"/>
      <c r="E2616" s="45">
        <v>5483</v>
      </c>
      <c r="F2616">
        <v>3</v>
      </c>
      <c r="G2616" t="s">
        <v>532</v>
      </c>
      <c r="H2616" t="s">
        <v>533</v>
      </c>
      <c r="I2616" t="s">
        <v>560</v>
      </c>
      <c r="J2616" t="s">
        <v>979</v>
      </c>
      <c r="K2616" t="s">
        <v>536</v>
      </c>
    </row>
    <row r="2617" spans="1:11" ht="12.75">
      <c r="A2617" s="45">
        <v>96096</v>
      </c>
      <c r="B2617" s="45" t="s">
        <v>1003</v>
      </c>
      <c r="C2617" s="45" t="s">
        <v>977</v>
      </c>
      <c r="D2617" s="45"/>
      <c r="E2617" s="45">
        <v>8077</v>
      </c>
      <c r="F2617">
        <v>3</v>
      </c>
      <c r="G2617" t="s">
        <v>532</v>
      </c>
      <c r="H2617" t="s">
        <v>533</v>
      </c>
      <c r="I2617" t="s">
        <v>560</v>
      </c>
      <c r="J2617" t="s">
        <v>979</v>
      </c>
      <c r="K2617" t="s">
        <v>536</v>
      </c>
    </row>
    <row r="2618" spans="1:11" ht="12.75">
      <c r="A2618" s="45">
        <v>96097</v>
      </c>
      <c r="B2618" s="45" t="s">
        <v>406</v>
      </c>
      <c r="C2618" s="45" t="s">
        <v>718</v>
      </c>
      <c r="D2618" s="45"/>
      <c r="E2618" s="45">
        <v>6180</v>
      </c>
      <c r="F2618">
        <v>14</v>
      </c>
      <c r="G2618" t="s">
        <v>337</v>
      </c>
      <c r="H2618" t="s">
        <v>533</v>
      </c>
      <c r="I2618" t="s">
        <v>560</v>
      </c>
      <c r="J2618" t="s">
        <v>719</v>
      </c>
      <c r="K2618" t="s">
        <v>536</v>
      </c>
    </row>
    <row r="2619" spans="1:11" ht="12.75">
      <c r="A2619" s="45">
        <v>96099</v>
      </c>
      <c r="B2619" s="45" t="s">
        <v>976</v>
      </c>
      <c r="C2619" s="45" t="s">
        <v>977</v>
      </c>
      <c r="D2619" s="45"/>
      <c r="E2619" s="45">
        <v>6180</v>
      </c>
      <c r="F2619">
        <v>14</v>
      </c>
      <c r="G2619" t="s">
        <v>978</v>
      </c>
      <c r="H2619" t="s">
        <v>532</v>
      </c>
      <c r="I2619" t="s">
        <v>560</v>
      </c>
      <c r="J2619" t="s">
        <v>979</v>
      </c>
      <c r="K2619" t="s">
        <v>536</v>
      </c>
    </row>
    <row r="2620" spans="1:11" ht="12.75">
      <c r="A2620" s="45">
        <v>96101</v>
      </c>
      <c r="B2620" s="45" t="s">
        <v>363</v>
      </c>
      <c r="C2620" s="45" t="s">
        <v>359</v>
      </c>
      <c r="D2620" s="45"/>
      <c r="E2620" s="45">
        <v>6180</v>
      </c>
      <c r="F2620">
        <v>14</v>
      </c>
      <c r="G2620" t="s">
        <v>343</v>
      </c>
      <c r="H2620" t="s">
        <v>533</v>
      </c>
      <c r="I2620" t="s">
        <v>560</v>
      </c>
      <c r="J2620" t="s">
        <v>360</v>
      </c>
      <c r="K2620" t="s">
        <v>564</v>
      </c>
    </row>
    <row r="2621" spans="1:11" ht="12.75">
      <c r="A2621" s="45">
        <v>96103</v>
      </c>
      <c r="B2621" s="45" t="s">
        <v>376</v>
      </c>
      <c r="C2621" s="45" t="s">
        <v>701</v>
      </c>
      <c r="D2621" s="45"/>
      <c r="E2621" s="45">
        <v>6180</v>
      </c>
      <c r="F2621">
        <v>14</v>
      </c>
      <c r="G2621" t="s">
        <v>345</v>
      </c>
      <c r="H2621" t="s">
        <v>533</v>
      </c>
      <c r="I2621" t="s">
        <v>560</v>
      </c>
      <c r="J2621" t="s">
        <v>702</v>
      </c>
      <c r="K2621" t="s">
        <v>539</v>
      </c>
    </row>
    <row r="2622" spans="1:11" ht="12.75">
      <c r="A2622" s="45">
        <v>96104</v>
      </c>
      <c r="B2622" s="45" t="s">
        <v>364</v>
      </c>
      <c r="C2622" s="45" t="s">
        <v>359</v>
      </c>
      <c r="D2622" s="45"/>
      <c r="E2622" s="45">
        <v>6180</v>
      </c>
      <c r="F2622">
        <v>14</v>
      </c>
      <c r="G2622" t="s">
        <v>343</v>
      </c>
      <c r="H2622" t="s">
        <v>533</v>
      </c>
      <c r="I2622" t="s">
        <v>560</v>
      </c>
      <c r="J2622" t="s">
        <v>360</v>
      </c>
      <c r="K2622" t="s">
        <v>536</v>
      </c>
    </row>
    <row r="2623" spans="1:11" ht="12.75">
      <c r="A2623" s="45">
        <v>96105</v>
      </c>
      <c r="B2623" s="45" t="s">
        <v>377</v>
      </c>
      <c r="C2623" s="45" t="s">
        <v>701</v>
      </c>
      <c r="D2623" s="45"/>
      <c r="E2623" s="45">
        <v>6180</v>
      </c>
      <c r="F2623">
        <v>14</v>
      </c>
      <c r="G2623" t="s">
        <v>345</v>
      </c>
      <c r="H2623" t="s">
        <v>533</v>
      </c>
      <c r="I2623" t="s">
        <v>560</v>
      </c>
      <c r="J2623" t="s">
        <v>702</v>
      </c>
      <c r="K2623" t="s">
        <v>536</v>
      </c>
    </row>
    <row r="2624" spans="1:11" ht="12.75">
      <c r="A2624" s="45">
        <v>96106</v>
      </c>
      <c r="B2624" s="45" t="s">
        <v>378</v>
      </c>
      <c r="C2624" s="45" t="s">
        <v>701</v>
      </c>
      <c r="D2624" s="45"/>
      <c r="E2624" s="45">
        <v>6180</v>
      </c>
      <c r="F2624">
        <v>14</v>
      </c>
      <c r="G2624" t="s">
        <v>345</v>
      </c>
      <c r="H2624" t="s">
        <v>533</v>
      </c>
      <c r="I2624" t="s">
        <v>560</v>
      </c>
      <c r="J2624" t="s">
        <v>702</v>
      </c>
      <c r="K2624" t="s">
        <v>536</v>
      </c>
    </row>
    <row r="2625" spans="1:11" ht="12.75">
      <c r="A2625" s="45">
        <v>96107</v>
      </c>
      <c r="B2625" s="45" t="s">
        <v>107</v>
      </c>
      <c r="C2625" s="45" t="s">
        <v>103</v>
      </c>
      <c r="D2625" s="45"/>
      <c r="E2625" s="45">
        <v>6180</v>
      </c>
      <c r="F2625">
        <v>9</v>
      </c>
      <c r="G2625" t="s">
        <v>108</v>
      </c>
      <c r="H2625" t="s">
        <v>533</v>
      </c>
      <c r="I2625" t="s">
        <v>937</v>
      </c>
      <c r="J2625" t="s">
        <v>104</v>
      </c>
      <c r="K2625" t="s">
        <v>536</v>
      </c>
    </row>
    <row r="2626" spans="1:11" ht="12.75">
      <c r="A2626" s="45">
        <v>96108</v>
      </c>
      <c r="B2626" s="45" t="s">
        <v>365</v>
      </c>
      <c r="C2626" s="45" t="s">
        <v>359</v>
      </c>
      <c r="D2626" s="45"/>
      <c r="E2626" s="45">
        <v>6180</v>
      </c>
      <c r="F2626">
        <v>14</v>
      </c>
      <c r="G2626" t="s">
        <v>343</v>
      </c>
      <c r="H2626" t="s">
        <v>533</v>
      </c>
      <c r="I2626" t="s">
        <v>560</v>
      </c>
      <c r="J2626" t="s">
        <v>360</v>
      </c>
      <c r="K2626" t="s">
        <v>564</v>
      </c>
    </row>
    <row r="2627" spans="1:11" ht="12.75">
      <c r="A2627" s="45">
        <v>96109</v>
      </c>
      <c r="B2627" s="45" t="s">
        <v>344</v>
      </c>
      <c r="C2627" s="45" t="s">
        <v>635</v>
      </c>
      <c r="D2627" s="45">
        <v>16</v>
      </c>
      <c r="E2627" s="45">
        <v>6180</v>
      </c>
      <c r="F2627">
        <v>14</v>
      </c>
      <c r="G2627" t="s">
        <v>345</v>
      </c>
      <c r="H2627" t="s">
        <v>533</v>
      </c>
      <c r="I2627" t="s">
        <v>560</v>
      </c>
      <c r="J2627" t="s">
        <v>636</v>
      </c>
      <c r="K2627" t="s">
        <v>536</v>
      </c>
    </row>
    <row r="2628" spans="1:11" ht="12.75">
      <c r="A2628" s="45">
        <v>96110</v>
      </c>
      <c r="B2628" s="45" t="s">
        <v>366</v>
      </c>
      <c r="C2628" s="45" t="s">
        <v>359</v>
      </c>
      <c r="D2628" s="45"/>
      <c r="E2628" s="45">
        <v>6180</v>
      </c>
      <c r="F2628">
        <v>14</v>
      </c>
      <c r="G2628" t="s">
        <v>343</v>
      </c>
      <c r="H2628" t="s">
        <v>533</v>
      </c>
      <c r="I2628" t="s">
        <v>560</v>
      </c>
      <c r="J2628" t="s">
        <v>360</v>
      </c>
      <c r="K2628" t="s">
        <v>536</v>
      </c>
    </row>
    <row r="2629" spans="1:11" ht="12.75">
      <c r="A2629" s="45">
        <v>96111</v>
      </c>
      <c r="B2629" s="45" t="s">
        <v>371</v>
      </c>
      <c r="C2629" s="45" t="s">
        <v>681</v>
      </c>
      <c r="D2629" s="45"/>
      <c r="E2629" s="45">
        <v>6180</v>
      </c>
      <c r="F2629">
        <v>14</v>
      </c>
      <c r="G2629" t="s">
        <v>108</v>
      </c>
      <c r="H2629" t="s">
        <v>533</v>
      </c>
      <c r="I2629" t="s">
        <v>560</v>
      </c>
      <c r="J2629" t="s">
        <v>682</v>
      </c>
      <c r="K2629" t="s">
        <v>536</v>
      </c>
    </row>
    <row r="2630" spans="1:11" ht="12.75">
      <c r="A2630" s="45">
        <v>96112</v>
      </c>
      <c r="B2630" s="45" t="s">
        <v>367</v>
      </c>
      <c r="C2630" s="45" t="s">
        <v>359</v>
      </c>
      <c r="D2630" s="45"/>
      <c r="E2630" s="45">
        <v>6180</v>
      </c>
      <c r="F2630">
        <v>14</v>
      </c>
      <c r="G2630" t="s">
        <v>343</v>
      </c>
      <c r="H2630" t="s">
        <v>533</v>
      </c>
      <c r="I2630" t="s">
        <v>560</v>
      </c>
      <c r="J2630" t="s">
        <v>360</v>
      </c>
      <c r="K2630" t="s">
        <v>536</v>
      </c>
    </row>
    <row r="2631" spans="1:11" ht="12.75">
      <c r="A2631" s="45">
        <v>96113</v>
      </c>
      <c r="B2631" s="45" t="s">
        <v>346</v>
      </c>
      <c r="C2631" s="45" t="s">
        <v>635</v>
      </c>
      <c r="D2631" s="45">
        <v>16</v>
      </c>
      <c r="E2631" s="45">
        <v>6180</v>
      </c>
      <c r="F2631">
        <v>14</v>
      </c>
      <c r="G2631" t="s">
        <v>347</v>
      </c>
      <c r="H2631" t="s">
        <v>533</v>
      </c>
      <c r="I2631" t="s">
        <v>560</v>
      </c>
      <c r="J2631" t="s">
        <v>636</v>
      </c>
      <c r="K2631" t="s">
        <v>564</v>
      </c>
    </row>
    <row r="2632" spans="1:11" ht="12.75">
      <c r="A2632" s="45">
        <v>96114</v>
      </c>
      <c r="B2632" s="45" t="s">
        <v>348</v>
      </c>
      <c r="C2632" s="45" t="s">
        <v>635</v>
      </c>
      <c r="D2632" s="45">
        <v>16</v>
      </c>
      <c r="E2632" s="45">
        <v>6180</v>
      </c>
      <c r="F2632">
        <v>14</v>
      </c>
      <c r="G2632" t="s">
        <v>347</v>
      </c>
      <c r="H2632" t="s">
        <v>533</v>
      </c>
      <c r="I2632" t="s">
        <v>560</v>
      </c>
      <c r="J2632" t="s">
        <v>636</v>
      </c>
      <c r="K2632" t="s">
        <v>536</v>
      </c>
    </row>
    <row r="2633" spans="1:11" ht="12.75">
      <c r="A2633" s="45">
        <v>96115</v>
      </c>
      <c r="B2633" s="45" t="s">
        <v>368</v>
      </c>
      <c r="C2633" s="45" t="s">
        <v>359</v>
      </c>
      <c r="D2633" s="45"/>
      <c r="E2633" s="45">
        <v>6180</v>
      </c>
      <c r="F2633">
        <v>14</v>
      </c>
      <c r="G2633" t="s">
        <v>343</v>
      </c>
      <c r="H2633" t="s">
        <v>533</v>
      </c>
      <c r="I2633" t="s">
        <v>560</v>
      </c>
      <c r="J2633" t="s">
        <v>360</v>
      </c>
      <c r="K2633" t="s">
        <v>536</v>
      </c>
    </row>
    <row r="2634" spans="1:11" ht="12.75">
      <c r="A2634" s="45">
        <v>96116</v>
      </c>
      <c r="B2634" s="45" t="s">
        <v>369</v>
      </c>
      <c r="C2634" s="45" t="s">
        <v>359</v>
      </c>
      <c r="D2634" s="45"/>
      <c r="E2634" s="45">
        <v>6180</v>
      </c>
      <c r="F2634">
        <v>14</v>
      </c>
      <c r="G2634" t="s">
        <v>343</v>
      </c>
      <c r="H2634" t="s">
        <v>533</v>
      </c>
      <c r="I2634" t="s">
        <v>560</v>
      </c>
      <c r="J2634" t="s">
        <v>360</v>
      </c>
      <c r="K2634" t="s">
        <v>536</v>
      </c>
    </row>
    <row r="2635" spans="1:11" ht="12.75">
      <c r="A2635" s="45">
        <v>96117</v>
      </c>
      <c r="B2635" s="45" t="s">
        <v>349</v>
      </c>
      <c r="C2635" s="45" t="s">
        <v>635</v>
      </c>
      <c r="D2635" s="45">
        <v>16</v>
      </c>
      <c r="E2635" s="45">
        <v>6180</v>
      </c>
      <c r="F2635">
        <v>14</v>
      </c>
      <c r="G2635" t="s">
        <v>347</v>
      </c>
      <c r="H2635" t="s">
        <v>533</v>
      </c>
      <c r="I2635" t="s">
        <v>560</v>
      </c>
      <c r="J2635" t="s">
        <v>636</v>
      </c>
      <c r="K2635" t="s">
        <v>536</v>
      </c>
    </row>
    <row r="2636" spans="1:11" ht="12.75">
      <c r="A2636" s="45">
        <v>96118</v>
      </c>
      <c r="B2636" s="45" t="s">
        <v>384</v>
      </c>
      <c r="C2636" s="45" t="s">
        <v>712</v>
      </c>
      <c r="D2636" s="45"/>
      <c r="E2636" s="45">
        <v>6180</v>
      </c>
      <c r="F2636">
        <v>14</v>
      </c>
      <c r="G2636" t="s">
        <v>108</v>
      </c>
      <c r="H2636" t="s">
        <v>533</v>
      </c>
      <c r="I2636" t="s">
        <v>560</v>
      </c>
      <c r="J2636" t="s">
        <v>713</v>
      </c>
      <c r="K2636" t="s">
        <v>536</v>
      </c>
    </row>
    <row r="2637" spans="1:11" ht="12.75">
      <c r="A2637" s="45">
        <v>96119</v>
      </c>
      <c r="B2637" s="45" t="s">
        <v>350</v>
      </c>
      <c r="C2637" s="45" t="s">
        <v>635</v>
      </c>
      <c r="D2637" s="45">
        <v>16</v>
      </c>
      <c r="E2637" s="45">
        <v>6180</v>
      </c>
      <c r="F2637">
        <v>14</v>
      </c>
      <c r="G2637" t="s">
        <v>347</v>
      </c>
      <c r="H2637" t="s">
        <v>533</v>
      </c>
      <c r="I2637" t="s">
        <v>560</v>
      </c>
      <c r="J2637" t="s">
        <v>636</v>
      </c>
      <c r="K2637" t="s">
        <v>536</v>
      </c>
    </row>
    <row r="2638" spans="1:11" ht="12.75">
      <c r="A2638" s="45">
        <v>96120</v>
      </c>
      <c r="B2638" s="45" t="s">
        <v>334</v>
      </c>
      <c r="C2638" s="45" t="s">
        <v>278</v>
      </c>
      <c r="D2638" s="45">
        <v>16</v>
      </c>
      <c r="E2638" s="45">
        <v>6180</v>
      </c>
      <c r="F2638">
        <v>14</v>
      </c>
      <c r="G2638" t="s">
        <v>108</v>
      </c>
      <c r="H2638" t="s">
        <v>533</v>
      </c>
      <c r="I2638" t="s">
        <v>560</v>
      </c>
      <c r="J2638" t="s">
        <v>333</v>
      </c>
      <c r="K2638" t="s">
        <v>536</v>
      </c>
    </row>
    <row r="2639" spans="1:11" ht="12.75">
      <c r="A2639" s="45">
        <v>96121</v>
      </c>
      <c r="B2639" s="45" t="s">
        <v>351</v>
      </c>
      <c r="C2639" s="45" t="s">
        <v>635</v>
      </c>
      <c r="D2639" s="45">
        <v>16</v>
      </c>
      <c r="E2639" s="45">
        <v>6180</v>
      </c>
      <c r="F2639">
        <v>14</v>
      </c>
      <c r="G2639" t="s">
        <v>345</v>
      </c>
      <c r="H2639" t="s">
        <v>533</v>
      </c>
      <c r="I2639" t="s">
        <v>560</v>
      </c>
      <c r="J2639" t="s">
        <v>636</v>
      </c>
      <c r="K2639" t="s">
        <v>536</v>
      </c>
    </row>
    <row r="2640" spans="1:11" ht="12.75">
      <c r="A2640" s="45">
        <v>96122</v>
      </c>
      <c r="B2640" s="45" t="s">
        <v>379</v>
      </c>
      <c r="C2640" s="45" t="s">
        <v>701</v>
      </c>
      <c r="D2640" s="45"/>
      <c r="E2640" s="45">
        <v>6180</v>
      </c>
      <c r="F2640">
        <v>14</v>
      </c>
      <c r="G2640" t="s">
        <v>345</v>
      </c>
      <c r="H2640" t="s">
        <v>533</v>
      </c>
      <c r="I2640" t="s">
        <v>560</v>
      </c>
      <c r="J2640" t="s">
        <v>702</v>
      </c>
      <c r="K2640" t="s">
        <v>536</v>
      </c>
    </row>
    <row r="2641" spans="1:11" ht="12.75">
      <c r="A2641" s="45">
        <v>96123</v>
      </c>
      <c r="B2641" s="45" t="s">
        <v>352</v>
      </c>
      <c r="C2641" s="45" t="s">
        <v>635</v>
      </c>
      <c r="D2641" s="45">
        <v>16</v>
      </c>
      <c r="E2641" s="45">
        <v>6180</v>
      </c>
      <c r="F2641">
        <v>14</v>
      </c>
      <c r="G2641" t="s">
        <v>347</v>
      </c>
      <c r="H2641" t="s">
        <v>533</v>
      </c>
      <c r="I2641" t="s">
        <v>560</v>
      </c>
      <c r="J2641" t="s">
        <v>636</v>
      </c>
      <c r="K2641" t="s">
        <v>536</v>
      </c>
    </row>
    <row r="2642" spans="1:11" ht="12.75">
      <c r="A2642" s="45">
        <v>96124</v>
      </c>
      <c r="B2642" s="45" t="s">
        <v>385</v>
      </c>
      <c r="C2642" s="45" t="s">
        <v>712</v>
      </c>
      <c r="D2642" s="45"/>
      <c r="E2642" s="45">
        <v>6180</v>
      </c>
      <c r="F2642">
        <v>14</v>
      </c>
      <c r="G2642" t="s">
        <v>345</v>
      </c>
      <c r="H2642" t="s">
        <v>533</v>
      </c>
      <c r="I2642" t="s">
        <v>560</v>
      </c>
      <c r="J2642" t="s">
        <v>713</v>
      </c>
      <c r="K2642" t="s">
        <v>536</v>
      </c>
    </row>
    <row r="2643" spans="1:11" ht="12.75">
      <c r="A2643" s="45">
        <v>96125</v>
      </c>
      <c r="B2643" s="45" t="s">
        <v>716</v>
      </c>
      <c r="C2643" s="45" t="s">
        <v>712</v>
      </c>
      <c r="D2643" s="45"/>
      <c r="E2643" s="45">
        <v>3998</v>
      </c>
      <c r="F2643">
        <v>1</v>
      </c>
      <c r="G2643" t="s">
        <v>532</v>
      </c>
      <c r="H2643" t="s">
        <v>533</v>
      </c>
      <c r="I2643" t="s">
        <v>560</v>
      </c>
      <c r="J2643" t="s">
        <v>713</v>
      </c>
      <c r="K2643" t="s">
        <v>564</v>
      </c>
    </row>
    <row r="2644" spans="1:11" ht="12.75">
      <c r="A2644" s="45">
        <v>96126</v>
      </c>
      <c r="B2644" s="45" t="s">
        <v>386</v>
      </c>
      <c r="C2644" s="45" t="s">
        <v>712</v>
      </c>
      <c r="D2644" s="45"/>
      <c r="E2644" s="45">
        <v>6180</v>
      </c>
      <c r="F2644">
        <v>14</v>
      </c>
      <c r="G2644" t="s">
        <v>345</v>
      </c>
      <c r="H2644" t="s">
        <v>533</v>
      </c>
      <c r="I2644" t="s">
        <v>560</v>
      </c>
      <c r="J2644" t="s">
        <v>713</v>
      </c>
      <c r="K2644" t="s">
        <v>536</v>
      </c>
    </row>
    <row r="2645" spans="1:11" ht="12.75">
      <c r="A2645" s="45">
        <v>96128</v>
      </c>
      <c r="B2645" s="45" t="s">
        <v>353</v>
      </c>
      <c r="C2645" s="45" t="s">
        <v>635</v>
      </c>
      <c r="D2645" s="45">
        <v>16</v>
      </c>
      <c r="E2645" s="45">
        <v>6180</v>
      </c>
      <c r="F2645">
        <v>14</v>
      </c>
      <c r="G2645" t="s">
        <v>347</v>
      </c>
      <c r="H2645" t="s">
        <v>533</v>
      </c>
      <c r="I2645" t="s">
        <v>560</v>
      </c>
      <c r="J2645" t="s">
        <v>636</v>
      </c>
      <c r="K2645" t="s">
        <v>536</v>
      </c>
    </row>
    <row r="2646" spans="1:11" ht="12.75">
      <c r="A2646" s="45">
        <v>96129</v>
      </c>
      <c r="B2646" s="45" t="s">
        <v>380</v>
      </c>
      <c r="C2646" s="45" t="s">
        <v>701</v>
      </c>
      <c r="D2646" s="45"/>
      <c r="E2646" s="45">
        <v>6180</v>
      </c>
      <c r="F2646">
        <v>14</v>
      </c>
      <c r="G2646" t="s">
        <v>345</v>
      </c>
      <c r="H2646" t="s">
        <v>533</v>
      </c>
      <c r="I2646" t="s">
        <v>560</v>
      </c>
      <c r="J2646" t="s">
        <v>702</v>
      </c>
      <c r="K2646" t="s">
        <v>536</v>
      </c>
    </row>
    <row r="2647" spans="1:11" ht="12.75">
      <c r="A2647" s="45">
        <v>96130</v>
      </c>
      <c r="B2647" s="45" t="s">
        <v>354</v>
      </c>
      <c r="C2647" s="45" t="s">
        <v>635</v>
      </c>
      <c r="D2647" s="45">
        <v>16</v>
      </c>
      <c r="E2647" s="45">
        <v>6180</v>
      </c>
      <c r="F2647">
        <v>14</v>
      </c>
      <c r="G2647" t="s">
        <v>347</v>
      </c>
      <c r="H2647" t="s">
        <v>533</v>
      </c>
      <c r="I2647" t="s">
        <v>560</v>
      </c>
      <c r="J2647" t="s">
        <v>636</v>
      </c>
      <c r="K2647" t="s">
        <v>564</v>
      </c>
    </row>
    <row r="2648" spans="1:11" ht="12.75">
      <c r="A2648" s="45">
        <v>96132</v>
      </c>
      <c r="B2648" s="45" t="s">
        <v>355</v>
      </c>
      <c r="C2648" s="45" t="s">
        <v>635</v>
      </c>
      <c r="D2648" s="45">
        <v>16</v>
      </c>
      <c r="E2648" s="45">
        <v>6180</v>
      </c>
      <c r="F2648">
        <v>14</v>
      </c>
      <c r="G2648" t="s">
        <v>347</v>
      </c>
      <c r="H2648" t="s">
        <v>533</v>
      </c>
      <c r="I2648" t="s">
        <v>560</v>
      </c>
      <c r="J2648" t="s">
        <v>636</v>
      </c>
      <c r="K2648" t="s">
        <v>536</v>
      </c>
    </row>
    <row r="2649" spans="1:11" ht="12.75">
      <c r="A2649" s="45">
        <v>96133</v>
      </c>
      <c r="B2649" s="45" t="s">
        <v>109</v>
      </c>
      <c r="C2649" s="45" t="s">
        <v>103</v>
      </c>
      <c r="D2649" s="45"/>
      <c r="E2649" s="45">
        <v>6180</v>
      </c>
      <c r="F2649">
        <v>9</v>
      </c>
      <c r="G2649" t="s">
        <v>108</v>
      </c>
      <c r="H2649" t="s">
        <v>533</v>
      </c>
      <c r="I2649" t="s">
        <v>937</v>
      </c>
      <c r="J2649" t="s">
        <v>104</v>
      </c>
      <c r="K2649" t="s">
        <v>536</v>
      </c>
    </row>
    <row r="2650" spans="1:11" ht="12.75">
      <c r="A2650" s="45">
        <v>96134</v>
      </c>
      <c r="B2650" s="45" t="s">
        <v>407</v>
      </c>
      <c r="C2650" s="45" t="s">
        <v>718</v>
      </c>
      <c r="D2650" s="45"/>
      <c r="E2650" s="45">
        <v>6180</v>
      </c>
      <c r="F2650">
        <v>14</v>
      </c>
      <c r="G2650" t="s">
        <v>337</v>
      </c>
      <c r="H2650" t="s">
        <v>533</v>
      </c>
      <c r="I2650" t="s">
        <v>560</v>
      </c>
      <c r="J2650" t="s">
        <v>719</v>
      </c>
      <c r="K2650" t="s">
        <v>564</v>
      </c>
    </row>
    <row r="2651" spans="1:11" ht="12.75">
      <c r="A2651" s="45">
        <v>96135</v>
      </c>
      <c r="B2651" s="45" t="s">
        <v>381</v>
      </c>
      <c r="C2651" s="45" t="s">
        <v>701</v>
      </c>
      <c r="D2651" s="45"/>
      <c r="E2651" s="45">
        <v>6180</v>
      </c>
      <c r="F2651">
        <v>14</v>
      </c>
      <c r="G2651" t="s">
        <v>345</v>
      </c>
      <c r="H2651" t="s">
        <v>533</v>
      </c>
      <c r="I2651" t="s">
        <v>560</v>
      </c>
      <c r="J2651" t="s">
        <v>702</v>
      </c>
      <c r="K2651" t="s">
        <v>536</v>
      </c>
    </row>
    <row r="2652" spans="1:11" ht="12.75">
      <c r="A2652" s="45">
        <v>96136</v>
      </c>
      <c r="B2652" s="45" t="s">
        <v>356</v>
      </c>
      <c r="C2652" s="45" t="s">
        <v>635</v>
      </c>
      <c r="D2652" s="45">
        <v>16</v>
      </c>
      <c r="E2652" s="45">
        <v>6180</v>
      </c>
      <c r="F2652">
        <v>14</v>
      </c>
      <c r="G2652" t="s">
        <v>347</v>
      </c>
      <c r="H2652" t="s">
        <v>533</v>
      </c>
      <c r="I2652" t="s">
        <v>560</v>
      </c>
      <c r="J2652" t="s">
        <v>636</v>
      </c>
      <c r="K2652" t="s">
        <v>536</v>
      </c>
    </row>
    <row r="2653" spans="1:11" ht="12.75">
      <c r="A2653" s="45">
        <v>96137</v>
      </c>
      <c r="B2653" s="45" t="s">
        <v>357</v>
      </c>
      <c r="C2653" s="45" t="s">
        <v>635</v>
      </c>
      <c r="D2653" s="45">
        <v>16</v>
      </c>
      <c r="E2653" s="45">
        <v>5102</v>
      </c>
      <c r="F2653">
        <v>14</v>
      </c>
      <c r="G2653" t="s">
        <v>347</v>
      </c>
      <c r="H2653" t="s">
        <v>533</v>
      </c>
      <c r="I2653" t="s">
        <v>560</v>
      </c>
      <c r="J2653" t="s">
        <v>636</v>
      </c>
      <c r="K2653" t="s">
        <v>536</v>
      </c>
    </row>
    <row r="2654" spans="1:11" ht="12.75">
      <c r="A2654" s="45">
        <v>96140</v>
      </c>
      <c r="B2654" s="45" t="s">
        <v>373</v>
      </c>
      <c r="C2654" s="45" t="s">
        <v>693</v>
      </c>
      <c r="D2654" s="45"/>
      <c r="E2654" s="45">
        <v>6180</v>
      </c>
      <c r="F2654">
        <v>14</v>
      </c>
      <c r="G2654" t="s">
        <v>347</v>
      </c>
      <c r="H2654" t="s">
        <v>533</v>
      </c>
      <c r="I2654" t="s">
        <v>560</v>
      </c>
      <c r="J2654" t="s">
        <v>694</v>
      </c>
      <c r="K2654" t="s">
        <v>564</v>
      </c>
    </row>
    <row r="2655" spans="1:11" ht="12.75">
      <c r="A2655" s="45">
        <v>96141</v>
      </c>
      <c r="B2655" s="45" t="s">
        <v>374</v>
      </c>
      <c r="C2655" s="45" t="s">
        <v>693</v>
      </c>
      <c r="D2655" s="45"/>
      <c r="E2655" s="45">
        <v>6180</v>
      </c>
      <c r="F2655">
        <v>14</v>
      </c>
      <c r="G2655" t="s">
        <v>347</v>
      </c>
      <c r="H2655" t="s">
        <v>533</v>
      </c>
      <c r="I2655" t="s">
        <v>560</v>
      </c>
      <c r="J2655" t="s">
        <v>694</v>
      </c>
      <c r="K2655" t="s">
        <v>536</v>
      </c>
    </row>
    <row r="2656" spans="1:11" ht="12.75">
      <c r="A2656" s="45">
        <v>96142</v>
      </c>
      <c r="B2656" s="45" t="s">
        <v>695</v>
      </c>
      <c r="C2656" s="45" t="s">
        <v>693</v>
      </c>
      <c r="D2656" s="45"/>
      <c r="E2656" s="45">
        <v>6180</v>
      </c>
      <c r="F2656">
        <v>1</v>
      </c>
      <c r="G2656" t="s">
        <v>532</v>
      </c>
      <c r="H2656" t="s">
        <v>533</v>
      </c>
      <c r="I2656" t="s">
        <v>560</v>
      </c>
      <c r="J2656" t="s">
        <v>694</v>
      </c>
      <c r="K2656" t="s">
        <v>536</v>
      </c>
    </row>
    <row r="2657" spans="1:11" ht="12.75">
      <c r="A2657" s="45">
        <v>96143</v>
      </c>
      <c r="B2657" s="45" t="s">
        <v>696</v>
      </c>
      <c r="C2657" s="45" t="s">
        <v>693</v>
      </c>
      <c r="D2657" s="45"/>
      <c r="E2657" s="45">
        <v>6180</v>
      </c>
      <c r="F2657">
        <v>1</v>
      </c>
      <c r="G2657" t="s">
        <v>532</v>
      </c>
      <c r="H2657" t="s">
        <v>533</v>
      </c>
      <c r="I2657" t="s">
        <v>560</v>
      </c>
      <c r="J2657" t="s">
        <v>694</v>
      </c>
      <c r="K2657" t="s">
        <v>564</v>
      </c>
    </row>
    <row r="2658" spans="1:11" ht="12.75">
      <c r="A2658" s="45">
        <v>96145</v>
      </c>
      <c r="B2658" s="45" t="s">
        <v>697</v>
      </c>
      <c r="C2658" s="45" t="s">
        <v>693</v>
      </c>
      <c r="D2658" s="45"/>
      <c r="E2658" s="45">
        <v>6180</v>
      </c>
      <c r="F2658">
        <v>1</v>
      </c>
      <c r="G2658" t="s">
        <v>532</v>
      </c>
      <c r="H2658" t="s">
        <v>533</v>
      </c>
      <c r="I2658" t="s">
        <v>560</v>
      </c>
      <c r="J2658" t="s">
        <v>694</v>
      </c>
      <c r="K2658" t="s">
        <v>536</v>
      </c>
    </row>
    <row r="2659" spans="1:11" ht="12.75">
      <c r="A2659" s="45">
        <v>96146</v>
      </c>
      <c r="B2659" s="45" t="s">
        <v>698</v>
      </c>
      <c r="C2659" s="45" t="s">
        <v>693</v>
      </c>
      <c r="D2659" s="45"/>
      <c r="E2659" s="45">
        <v>6180</v>
      </c>
      <c r="F2659">
        <v>1</v>
      </c>
      <c r="G2659" t="s">
        <v>532</v>
      </c>
      <c r="H2659" t="s">
        <v>533</v>
      </c>
      <c r="I2659" t="s">
        <v>560</v>
      </c>
      <c r="J2659" t="s">
        <v>694</v>
      </c>
      <c r="K2659" t="s">
        <v>536</v>
      </c>
    </row>
    <row r="2660" spans="1:11" ht="12.75">
      <c r="A2660" s="45">
        <v>96148</v>
      </c>
      <c r="B2660" s="45" t="s">
        <v>699</v>
      </c>
      <c r="C2660" s="45" t="s">
        <v>693</v>
      </c>
      <c r="D2660" s="45"/>
      <c r="E2660" s="45">
        <v>6180</v>
      </c>
      <c r="F2660">
        <v>1</v>
      </c>
      <c r="G2660" t="s">
        <v>532</v>
      </c>
      <c r="H2660" t="s">
        <v>533</v>
      </c>
      <c r="I2660" t="s">
        <v>560</v>
      </c>
      <c r="J2660" t="s">
        <v>694</v>
      </c>
      <c r="K2660" t="s">
        <v>536</v>
      </c>
    </row>
    <row r="2661" spans="1:11" ht="12.75">
      <c r="A2661" s="45">
        <v>96150</v>
      </c>
      <c r="B2661" s="45" t="s">
        <v>579</v>
      </c>
      <c r="C2661" s="45" t="s">
        <v>559</v>
      </c>
      <c r="D2661" s="45">
        <v>16</v>
      </c>
      <c r="E2661" s="45">
        <v>6180</v>
      </c>
      <c r="F2661">
        <v>1</v>
      </c>
      <c r="G2661" t="s">
        <v>532</v>
      </c>
      <c r="H2661" t="s">
        <v>533</v>
      </c>
      <c r="I2661" t="s">
        <v>560</v>
      </c>
      <c r="J2661" t="s">
        <v>561</v>
      </c>
      <c r="K2661" t="s">
        <v>536</v>
      </c>
    </row>
    <row r="2662" spans="1:11" ht="12.75">
      <c r="A2662" s="45">
        <v>96151</v>
      </c>
      <c r="B2662" s="45" t="s">
        <v>579</v>
      </c>
      <c r="C2662" s="45" t="s">
        <v>559</v>
      </c>
      <c r="D2662" s="45">
        <v>16</v>
      </c>
      <c r="E2662" s="45">
        <v>6180</v>
      </c>
      <c r="F2662">
        <v>1</v>
      </c>
      <c r="G2662" t="s">
        <v>532</v>
      </c>
      <c r="H2662" t="s">
        <v>533</v>
      </c>
      <c r="I2662" t="s">
        <v>560</v>
      </c>
      <c r="J2662" t="s">
        <v>561</v>
      </c>
      <c r="K2662" t="s">
        <v>539</v>
      </c>
    </row>
    <row r="2663" spans="1:11" ht="12.75">
      <c r="A2663" s="45">
        <v>96152</v>
      </c>
      <c r="B2663" s="45" t="s">
        <v>579</v>
      </c>
      <c r="C2663" s="45" t="s">
        <v>559</v>
      </c>
      <c r="D2663" s="45">
        <v>16</v>
      </c>
      <c r="E2663" s="45">
        <v>6180</v>
      </c>
      <c r="F2663">
        <v>1</v>
      </c>
      <c r="G2663" t="s">
        <v>532</v>
      </c>
      <c r="H2663" t="s">
        <v>533</v>
      </c>
      <c r="I2663" t="s">
        <v>560</v>
      </c>
      <c r="J2663" t="s">
        <v>561</v>
      </c>
      <c r="K2663" t="s">
        <v>536</v>
      </c>
    </row>
    <row r="2664" spans="1:11" ht="12.75">
      <c r="A2664" s="45">
        <v>96153</v>
      </c>
      <c r="B2664" s="45" t="s">
        <v>579</v>
      </c>
      <c r="C2664" s="45" t="s">
        <v>559</v>
      </c>
      <c r="D2664" s="45">
        <v>16</v>
      </c>
      <c r="E2664" s="45">
        <v>6180</v>
      </c>
      <c r="F2664">
        <v>1</v>
      </c>
      <c r="G2664" t="s">
        <v>532</v>
      </c>
      <c r="H2664" t="s">
        <v>533</v>
      </c>
      <c r="I2664" t="s">
        <v>560</v>
      </c>
      <c r="J2664" t="s">
        <v>561</v>
      </c>
      <c r="K2664" t="s">
        <v>536</v>
      </c>
    </row>
    <row r="2665" spans="1:11" ht="12.75">
      <c r="A2665" s="45">
        <v>96154</v>
      </c>
      <c r="B2665" s="45" t="s">
        <v>579</v>
      </c>
      <c r="C2665" s="45" t="s">
        <v>559</v>
      </c>
      <c r="D2665" s="45">
        <v>16</v>
      </c>
      <c r="E2665" s="45">
        <v>6180</v>
      </c>
      <c r="F2665">
        <v>1</v>
      </c>
      <c r="G2665" t="s">
        <v>532</v>
      </c>
      <c r="H2665" t="s">
        <v>533</v>
      </c>
      <c r="I2665" t="s">
        <v>560</v>
      </c>
      <c r="J2665" t="s">
        <v>561</v>
      </c>
      <c r="K2665" t="s">
        <v>536</v>
      </c>
    </row>
    <row r="2666" spans="1:11" ht="12.75">
      <c r="A2666" s="45">
        <v>96155</v>
      </c>
      <c r="B2666" s="45" t="s">
        <v>579</v>
      </c>
      <c r="C2666" s="45" t="s">
        <v>559</v>
      </c>
      <c r="D2666" s="45">
        <v>16</v>
      </c>
      <c r="E2666" s="45">
        <v>6180</v>
      </c>
      <c r="F2666">
        <v>14</v>
      </c>
      <c r="G2666" t="s">
        <v>108</v>
      </c>
      <c r="H2666" t="s">
        <v>533</v>
      </c>
      <c r="I2666" t="s">
        <v>560</v>
      </c>
      <c r="J2666" t="s">
        <v>561</v>
      </c>
      <c r="K2666" t="s">
        <v>564</v>
      </c>
    </row>
    <row r="2667" spans="1:11" ht="12.75">
      <c r="A2667" s="45">
        <v>96156</v>
      </c>
      <c r="B2667" s="45" t="s">
        <v>579</v>
      </c>
      <c r="C2667" s="45" t="s">
        <v>559</v>
      </c>
      <c r="D2667" s="45">
        <v>16</v>
      </c>
      <c r="E2667" s="45">
        <v>6180</v>
      </c>
      <c r="F2667">
        <v>1</v>
      </c>
      <c r="G2667" s="47" t="s">
        <v>532</v>
      </c>
      <c r="H2667" t="s">
        <v>533</v>
      </c>
      <c r="I2667" t="s">
        <v>560</v>
      </c>
      <c r="J2667" t="s">
        <v>561</v>
      </c>
      <c r="K2667" t="s">
        <v>536</v>
      </c>
    </row>
    <row r="2668" spans="1:11" ht="12.75">
      <c r="A2668" s="45">
        <v>96157</v>
      </c>
      <c r="B2668" s="45" t="s">
        <v>579</v>
      </c>
      <c r="C2668" s="45" t="s">
        <v>559</v>
      </c>
      <c r="D2668" s="45">
        <v>16</v>
      </c>
      <c r="E2668" s="45">
        <v>6180</v>
      </c>
      <c r="F2668">
        <v>14</v>
      </c>
      <c r="G2668" t="s">
        <v>108</v>
      </c>
      <c r="H2668" t="s">
        <v>533</v>
      </c>
      <c r="I2668" t="s">
        <v>560</v>
      </c>
      <c r="J2668" t="s">
        <v>561</v>
      </c>
      <c r="K2668" t="s">
        <v>564</v>
      </c>
    </row>
    <row r="2669" spans="1:11" ht="12.75">
      <c r="A2669" s="45">
        <v>96158</v>
      </c>
      <c r="B2669" s="45" t="s">
        <v>579</v>
      </c>
      <c r="C2669" s="45" t="s">
        <v>559</v>
      </c>
      <c r="D2669" s="45">
        <v>16</v>
      </c>
      <c r="E2669" s="45">
        <v>6180</v>
      </c>
      <c r="F2669">
        <v>14</v>
      </c>
      <c r="G2669" t="s">
        <v>108</v>
      </c>
      <c r="H2669" t="s">
        <v>533</v>
      </c>
      <c r="I2669" t="s">
        <v>560</v>
      </c>
      <c r="J2669" t="s">
        <v>561</v>
      </c>
      <c r="K2669" t="s">
        <v>564</v>
      </c>
    </row>
    <row r="2670" spans="1:11" ht="12.75">
      <c r="A2670" s="45">
        <v>96160</v>
      </c>
      <c r="B2670" s="45" t="s">
        <v>372</v>
      </c>
      <c r="C2670" s="45" t="s">
        <v>681</v>
      </c>
      <c r="D2670" s="45"/>
      <c r="E2670" s="45">
        <v>6180</v>
      </c>
      <c r="F2670">
        <v>14</v>
      </c>
      <c r="G2670" t="s">
        <v>108</v>
      </c>
      <c r="H2670" t="s">
        <v>533</v>
      </c>
      <c r="I2670" t="s">
        <v>560</v>
      </c>
      <c r="J2670" t="s">
        <v>682</v>
      </c>
      <c r="K2670" t="s">
        <v>536</v>
      </c>
    </row>
    <row r="2671" spans="1:11" ht="12.75">
      <c r="A2671" s="45">
        <v>96161</v>
      </c>
      <c r="B2671" s="45" t="s">
        <v>372</v>
      </c>
      <c r="C2671" s="45" t="s">
        <v>681</v>
      </c>
      <c r="D2671" s="45"/>
      <c r="E2671" s="45">
        <v>6180</v>
      </c>
      <c r="F2671">
        <v>14</v>
      </c>
      <c r="G2671" t="s">
        <v>108</v>
      </c>
      <c r="H2671" t="s">
        <v>533</v>
      </c>
      <c r="I2671" t="s">
        <v>560</v>
      </c>
      <c r="J2671" t="s">
        <v>682</v>
      </c>
      <c r="K2671" t="s">
        <v>564</v>
      </c>
    </row>
    <row r="2672" spans="1:11" ht="12.75">
      <c r="A2672" s="45">
        <v>96162</v>
      </c>
      <c r="B2672" s="45" t="s">
        <v>372</v>
      </c>
      <c r="C2672" s="45" t="s">
        <v>681</v>
      </c>
      <c r="D2672" s="45"/>
      <c r="E2672" s="45">
        <v>6180</v>
      </c>
      <c r="F2672">
        <v>14</v>
      </c>
      <c r="G2672" t="s">
        <v>108</v>
      </c>
      <c r="H2672" t="s">
        <v>533</v>
      </c>
      <c r="I2672" t="s">
        <v>560</v>
      </c>
      <c r="J2672" t="s">
        <v>682</v>
      </c>
      <c r="K2672" t="s">
        <v>536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S31"/>
  <sheetViews>
    <sheetView zoomScalePageLayoutView="0" workbookViewId="0" topLeftCell="A1">
      <selection activeCell="Q34" sqref="Q34"/>
    </sheetView>
  </sheetViews>
  <sheetFormatPr defaultColWidth="9.140625" defaultRowHeight="12.75"/>
  <cols>
    <col min="2" max="2" width="13.140625" style="54" bestFit="1" customWidth="1"/>
    <col min="3" max="3" width="11.8515625" style="54" bestFit="1" customWidth="1"/>
    <col min="4" max="4" width="13.421875" style="54" bestFit="1" customWidth="1"/>
    <col min="5" max="5" width="11.7109375" style="0" bestFit="1" customWidth="1"/>
  </cols>
  <sheetData>
    <row r="2" spans="2:5" ht="12.75">
      <c r="B2" s="54" t="s">
        <v>501</v>
      </c>
      <c r="C2" s="54" t="s">
        <v>499</v>
      </c>
      <c r="D2" s="54" t="s">
        <v>1475</v>
      </c>
      <c r="E2" s="54" t="s">
        <v>1483</v>
      </c>
    </row>
    <row r="3" spans="2:5" ht="12.75">
      <c r="B3" s="54" t="s">
        <v>491</v>
      </c>
      <c r="C3" s="54">
        <v>1</v>
      </c>
      <c r="D3" s="57" t="s">
        <v>1478</v>
      </c>
      <c r="E3" s="54">
        <v>1</v>
      </c>
    </row>
    <row r="4" spans="2:5" ht="12.75">
      <c r="B4" s="54" t="s">
        <v>494</v>
      </c>
      <c r="C4" s="54">
        <v>2</v>
      </c>
      <c r="D4" s="57" t="s">
        <v>1479</v>
      </c>
      <c r="E4" s="54">
        <v>2</v>
      </c>
    </row>
    <row r="5" spans="2:5" ht="12.75">
      <c r="B5" s="54" t="s">
        <v>495</v>
      </c>
      <c r="C5" s="54">
        <v>3</v>
      </c>
      <c r="D5" s="57" t="s">
        <v>1480</v>
      </c>
      <c r="E5" s="54">
        <v>3</v>
      </c>
    </row>
    <row r="6" spans="2:5" ht="12.75">
      <c r="B6" s="54" t="s">
        <v>496</v>
      </c>
      <c r="C6" s="54">
        <v>4</v>
      </c>
      <c r="D6" s="57" t="s">
        <v>1481</v>
      </c>
      <c r="E6" s="54">
        <v>4</v>
      </c>
    </row>
    <row r="7" spans="3:5" ht="12.75">
      <c r="C7" s="54">
        <v>5</v>
      </c>
      <c r="D7" s="57" t="s">
        <v>1482</v>
      </c>
      <c r="E7" s="54">
        <v>5</v>
      </c>
    </row>
    <row r="8" ht="12.75">
      <c r="C8" s="54">
        <v>7</v>
      </c>
    </row>
    <row r="9" ht="12.75">
      <c r="C9" s="54">
        <v>8</v>
      </c>
    </row>
    <row r="10" ht="12.75">
      <c r="C10" s="54">
        <v>9</v>
      </c>
    </row>
    <row r="11" ht="12.75">
      <c r="C11" s="54">
        <v>10</v>
      </c>
    </row>
    <row r="12" ht="12.75">
      <c r="C12" s="54">
        <v>11</v>
      </c>
    </row>
    <row r="13" ht="12.75">
      <c r="C13" s="54">
        <v>12</v>
      </c>
    </row>
    <row r="14" ht="12.75">
      <c r="C14" s="54">
        <v>13</v>
      </c>
    </row>
    <row r="17" spans="4:19" ht="12.75">
      <c r="D17" s="54" t="s">
        <v>1486</v>
      </c>
      <c r="I17">
        <v>2</v>
      </c>
      <c r="Q17">
        <v>1</v>
      </c>
      <c r="R17">
        <v>10</v>
      </c>
      <c r="S17">
        <v>12</v>
      </c>
    </row>
    <row r="18" spans="2:19" ht="12.75">
      <c r="B18" t="s">
        <v>498</v>
      </c>
      <c r="C18"/>
      <c r="D18" s="44">
        <v>1</v>
      </c>
      <c r="E18">
        <v>2</v>
      </c>
      <c r="F18">
        <v>3</v>
      </c>
      <c r="G18">
        <v>4</v>
      </c>
      <c r="H18">
        <v>5</v>
      </c>
      <c r="I18">
        <v>6</v>
      </c>
      <c r="J18">
        <v>7</v>
      </c>
      <c r="K18">
        <v>8</v>
      </c>
      <c r="L18">
        <v>9</v>
      </c>
      <c r="M18">
        <v>10</v>
      </c>
      <c r="N18">
        <v>11</v>
      </c>
      <c r="O18">
        <v>12</v>
      </c>
      <c r="P18">
        <v>13</v>
      </c>
      <c r="Q18">
        <v>14</v>
      </c>
      <c r="R18">
        <v>15</v>
      </c>
      <c r="S18">
        <v>16</v>
      </c>
    </row>
    <row r="19" spans="2:19" ht="12.75">
      <c r="B19"/>
      <c r="C19" t="s">
        <v>438</v>
      </c>
      <c r="D19" s="44">
        <v>606</v>
      </c>
      <c r="E19">
        <v>616</v>
      </c>
      <c r="F19">
        <v>609</v>
      </c>
      <c r="G19">
        <v>503</v>
      </c>
      <c r="H19">
        <v>488</v>
      </c>
      <c r="I19">
        <v>616</v>
      </c>
      <c r="J19">
        <v>609</v>
      </c>
      <c r="K19">
        <v>288</v>
      </c>
      <c r="L19">
        <v>305</v>
      </c>
      <c r="M19">
        <v>326</v>
      </c>
      <c r="N19">
        <v>288</v>
      </c>
      <c r="O19">
        <v>305</v>
      </c>
      <c r="P19">
        <v>283</v>
      </c>
      <c r="Q19" s="44">
        <v>606</v>
      </c>
      <c r="R19">
        <v>326</v>
      </c>
      <c r="S19">
        <v>305</v>
      </c>
    </row>
    <row r="20" spans="2:19" ht="12.75">
      <c r="B20"/>
      <c r="C20" t="s">
        <v>439</v>
      </c>
      <c r="D20" s="44">
        <v>381</v>
      </c>
      <c r="E20">
        <v>393</v>
      </c>
      <c r="F20">
        <v>351</v>
      </c>
      <c r="G20">
        <v>292</v>
      </c>
      <c r="H20">
        <v>315</v>
      </c>
      <c r="I20">
        <v>393</v>
      </c>
      <c r="J20">
        <v>351</v>
      </c>
      <c r="K20">
        <v>204</v>
      </c>
      <c r="L20">
        <v>208</v>
      </c>
      <c r="M20">
        <v>180</v>
      </c>
      <c r="N20">
        <v>204</v>
      </c>
      <c r="O20">
        <v>208</v>
      </c>
      <c r="P20">
        <v>208</v>
      </c>
      <c r="Q20" s="44">
        <v>381</v>
      </c>
      <c r="R20">
        <v>180</v>
      </c>
      <c r="S20">
        <v>208</v>
      </c>
    </row>
    <row r="21" spans="2:19" ht="12.75">
      <c r="B21"/>
      <c r="C21" t="s">
        <v>440</v>
      </c>
      <c r="D21" s="44">
        <v>417</v>
      </c>
      <c r="E21">
        <v>380</v>
      </c>
      <c r="F21">
        <v>310</v>
      </c>
      <c r="G21">
        <v>299</v>
      </c>
      <c r="H21">
        <v>334</v>
      </c>
      <c r="I21">
        <v>380</v>
      </c>
      <c r="J21">
        <v>310</v>
      </c>
      <c r="K21">
        <v>199</v>
      </c>
      <c r="L21">
        <v>219</v>
      </c>
      <c r="M21">
        <v>223</v>
      </c>
      <c r="N21">
        <v>199</v>
      </c>
      <c r="O21">
        <v>219</v>
      </c>
      <c r="P21">
        <v>219</v>
      </c>
      <c r="Q21" s="44">
        <v>417</v>
      </c>
      <c r="R21">
        <v>223</v>
      </c>
      <c r="S21">
        <v>219</v>
      </c>
    </row>
    <row r="22" spans="2:19" ht="12.75">
      <c r="B22"/>
      <c r="C22" t="s">
        <v>441</v>
      </c>
      <c r="D22" s="44">
        <v>237</v>
      </c>
      <c r="E22">
        <v>200</v>
      </c>
      <c r="F22">
        <v>109</v>
      </c>
      <c r="G22">
        <v>167</v>
      </c>
      <c r="H22">
        <v>236</v>
      </c>
      <c r="I22">
        <v>200</v>
      </c>
      <c r="J22">
        <v>109</v>
      </c>
      <c r="K22">
        <v>141</v>
      </c>
      <c r="L22">
        <v>170</v>
      </c>
      <c r="M22">
        <v>84</v>
      </c>
      <c r="N22">
        <v>141</v>
      </c>
      <c r="O22">
        <v>170</v>
      </c>
      <c r="P22">
        <v>154</v>
      </c>
      <c r="Q22" s="44">
        <v>237</v>
      </c>
      <c r="R22">
        <v>84</v>
      </c>
      <c r="S22">
        <v>170</v>
      </c>
    </row>
    <row r="23" spans="2:19" ht="12.75">
      <c r="B23"/>
      <c r="C23" t="s">
        <v>442</v>
      </c>
      <c r="D23" s="44">
        <v>157</v>
      </c>
      <c r="E23">
        <v>78</v>
      </c>
      <c r="F23">
        <v>30</v>
      </c>
      <c r="G23">
        <v>118</v>
      </c>
      <c r="H23">
        <v>208</v>
      </c>
      <c r="I23">
        <v>78</v>
      </c>
      <c r="J23">
        <v>30</v>
      </c>
      <c r="K23">
        <v>58</v>
      </c>
      <c r="L23">
        <v>89</v>
      </c>
      <c r="M23">
        <v>29</v>
      </c>
      <c r="N23">
        <v>58</v>
      </c>
      <c r="O23">
        <v>89</v>
      </c>
      <c r="P23">
        <v>101</v>
      </c>
      <c r="Q23" s="44">
        <v>157</v>
      </c>
      <c r="R23">
        <v>29</v>
      </c>
      <c r="S23">
        <v>89</v>
      </c>
    </row>
    <row r="24" spans="2:19" ht="12.75">
      <c r="B24"/>
      <c r="C24" t="s">
        <v>443</v>
      </c>
      <c r="D24" s="44">
        <v>10</v>
      </c>
      <c r="E24">
        <v>0</v>
      </c>
      <c r="F24">
        <v>0</v>
      </c>
      <c r="G24">
        <v>19</v>
      </c>
      <c r="H24">
        <v>123</v>
      </c>
      <c r="I24">
        <v>0</v>
      </c>
      <c r="J24">
        <v>0</v>
      </c>
      <c r="K24">
        <v>15</v>
      </c>
      <c r="L24">
        <v>3</v>
      </c>
      <c r="M24">
        <v>0</v>
      </c>
      <c r="N24">
        <v>15</v>
      </c>
      <c r="O24">
        <v>3</v>
      </c>
      <c r="P24">
        <v>18</v>
      </c>
      <c r="Q24" s="44">
        <v>10</v>
      </c>
      <c r="R24">
        <v>0</v>
      </c>
      <c r="S24">
        <v>3</v>
      </c>
    </row>
    <row r="25" spans="2:19" ht="12.75">
      <c r="B25"/>
      <c r="C25" t="s">
        <v>444</v>
      </c>
      <c r="D25" s="44">
        <v>0</v>
      </c>
      <c r="E25">
        <v>0</v>
      </c>
      <c r="F25">
        <v>0</v>
      </c>
      <c r="G25">
        <v>0</v>
      </c>
      <c r="H25">
        <v>47</v>
      </c>
      <c r="I25">
        <v>0</v>
      </c>
      <c r="J25">
        <v>0</v>
      </c>
      <c r="K25">
        <v>0</v>
      </c>
      <c r="L25">
        <v>0</v>
      </c>
      <c r="M25">
        <v>0</v>
      </c>
      <c r="N25">
        <v>0</v>
      </c>
      <c r="O25">
        <v>0</v>
      </c>
      <c r="P25">
        <v>0</v>
      </c>
      <c r="Q25" s="44">
        <v>0</v>
      </c>
      <c r="R25">
        <v>0</v>
      </c>
      <c r="S25">
        <v>0</v>
      </c>
    </row>
    <row r="26" spans="2:19" ht="12.75">
      <c r="B26"/>
      <c r="C26" t="s">
        <v>445</v>
      </c>
      <c r="D26" s="44">
        <v>6</v>
      </c>
      <c r="E26">
        <v>0</v>
      </c>
      <c r="F26">
        <v>0</v>
      </c>
      <c r="G26">
        <v>4</v>
      </c>
      <c r="H26">
        <v>54</v>
      </c>
      <c r="I26">
        <v>0</v>
      </c>
      <c r="J26">
        <v>0</v>
      </c>
      <c r="K26">
        <v>0</v>
      </c>
      <c r="L26">
        <v>0</v>
      </c>
      <c r="M26">
        <v>0</v>
      </c>
      <c r="N26">
        <v>0</v>
      </c>
      <c r="O26">
        <v>0</v>
      </c>
      <c r="P26">
        <v>0</v>
      </c>
      <c r="Q26" s="44">
        <v>6</v>
      </c>
      <c r="R26">
        <v>0</v>
      </c>
      <c r="S26">
        <v>0</v>
      </c>
    </row>
    <row r="27" spans="2:19" ht="12.75">
      <c r="B27"/>
      <c r="C27" t="s">
        <v>446</v>
      </c>
      <c r="D27" s="44">
        <v>34</v>
      </c>
      <c r="E27">
        <v>2</v>
      </c>
      <c r="F27">
        <v>0</v>
      </c>
      <c r="G27">
        <v>5</v>
      </c>
      <c r="H27">
        <v>58</v>
      </c>
      <c r="I27">
        <v>2</v>
      </c>
      <c r="J27">
        <v>0</v>
      </c>
      <c r="K27">
        <v>1</v>
      </c>
      <c r="L27">
        <v>7</v>
      </c>
      <c r="M27">
        <v>0</v>
      </c>
      <c r="N27">
        <v>1</v>
      </c>
      <c r="O27">
        <v>7</v>
      </c>
      <c r="P27">
        <v>1</v>
      </c>
      <c r="Q27" s="44">
        <v>34</v>
      </c>
      <c r="R27">
        <v>0</v>
      </c>
      <c r="S27">
        <v>7</v>
      </c>
    </row>
    <row r="28" spans="2:19" ht="12.75">
      <c r="B28"/>
      <c r="C28" t="s">
        <v>447</v>
      </c>
      <c r="D28" s="44">
        <v>177</v>
      </c>
      <c r="E28">
        <v>114</v>
      </c>
      <c r="F28">
        <v>66</v>
      </c>
      <c r="G28">
        <v>88</v>
      </c>
      <c r="H28">
        <v>137</v>
      </c>
      <c r="I28">
        <v>114</v>
      </c>
      <c r="J28">
        <v>66</v>
      </c>
      <c r="K28">
        <v>61</v>
      </c>
      <c r="L28">
        <v>105</v>
      </c>
      <c r="M28">
        <v>67</v>
      </c>
      <c r="N28">
        <v>61</v>
      </c>
      <c r="O28">
        <v>105</v>
      </c>
      <c r="P28">
        <v>36</v>
      </c>
      <c r="Q28" s="44">
        <v>177</v>
      </c>
      <c r="R28">
        <v>67</v>
      </c>
      <c r="S28">
        <v>105</v>
      </c>
    </row>
    <row r="29" spans="2:19" ht="12.75">
      <c r="B29"/>
      <c r="C29" t="s">
        <v>448</v>
      </c>
      <c r="D29" s="44">
        <v>331</v>
      </c>
      <c r="E29">
        <v>311</v>
      </c>
      <c r="F29">
        <v>256</v>
      </c>
      <c r="G29">
        <v>213</v>
      </c>
      <c r="H29">
        <v>215</v>
      </c>
      <c r="I29">
        <v>311</v>
      </c>
      <c r="J29">
        <v>256</v>
      </c>
      <c r="K29">
        <v>73</v>
      </c>
      <c r="L29">
        <v>78</v>
      </c>
      <c r="M29">
        <v>85</v>
      </c>
      <c r="N29">
        <v>73</v>
      </c>
      <c r="O29">
        <v>78</v>
      </c>
      <c r="P29">
        <v>63</v>
      </c>
      <c r="Q29" s="44">
        <v>331</v>
      </c>
      <c r="R29">
        <v>85</v>
      </c>
      <c r="S29">
        <v>78</v>
      </c>
    </row>
    <row r="30" spans="2:19" ht="12.75">
      <c r="B30"/>
      <c r="C30" t="s">
        <v>449</v>
      </c>
      <c r="D30" s="44">
        <v>538</v>
      </c>
      <c r="E30">
        <v>466</v>
      </c>
      <c r="F30">
        <v>477</v>
      </c>
      <c r="G30">
        <v>372</v>
      </c>
      <c r="H30">
        <v>370</v>
      </c>
      <c r="I30">
        <v>466</v>
      </c>
      <c r="J30">
        <v>477</v>
      </c>
      <c r="K30">
        <v>281</v>
      </c>
      <c r="L30">
        <v>337</v>
      </c>
      <c r="M30">
        <v>347</v>
      </c>
      <c r="N30">
        <v>281</v>
      </c>
      <c r="O30">
        <v>337</v>
      </c>
      <c r="P30">
        <v>249</v>
      </c>
      <c r="Q30" s="44">
        <v>538</v>
      </c>
      <c r="R30">
        <v>347</v>
      </c>
      <c r="S30">
        <v>337</v>
      </c>
    </row>
    <row r="31" spans="3:19" ht="12.75">
      <c r="C31" t="s">
        <v>457</v>
      </c>
      <c r="D31" s="44">
        <v>2894</v>
      </c>
      <c r="E31">
        <v>2560</v>
      </c>
      <c r="F31">
        <v>2208</v>
      </c>
      <c r="G31">
        <v>2080</v>
      </c>
      <c r="H31">
        <v>2585</v>
      </c>
      <c r="I31">
        <v>2560</v>
      </c>
      <c r="J31">
        <v>2208</v>
      </c>
      <c r="K31">
        <v>1321</v>
      </c>
      <c r="L31">
        <v>1521</v>
      </c>
      <c r="M31">
        <v>1341</v>
      </c>
      <c r="N31">
        <v>1321</v>
      </c>
      <c r="O31">
        <v>1521</v>
      </c>
      <c r="P31">
        <v>1332</v>
      </c>
      <c r="Q31" s="44">
        <v>2894</v>
      </c>
      <c r="R31">
        <v>1341</v>
      </c>
      <c r="S31">
        <v>1521</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320"/>
  <sheetViews>
    <sheetView zoomScalePageLayoutView="0" workbookViewId="0" topLeftCell="A1">
      <selection activeCell="B284" sqref="B284:B303"/>
    </sheetView>
  </sheetViews>
  <sheetFormatPr defaultColWidth="9.140625" defaultRowHeight="12.75"/>
  <cols>
    <col min="1" max="1" width="14.8515625" style="0" bestFit="1" customWidth="1"/>
    <col min="2" max="2" width="11.8515625" style="55" bestFit="1" customWidth="1"/>
    <col min="3" max="3" width="7.28125" style="55" bestFit="1" customWidth="1"/>
    <col min="4" max="4" width="16.140625" style="0" bestFit="1" customWidth="1"/>
    <col min="5" max="6" width="12.00390625" style="0" bestFit="1" customWidth="1"/>
    <col min="7" max="7" width="11.28125" style="0" bestFit="1" customWidth="1"/>
  </cols>
  <sheetData>
    <row r="1" ht="12.75">
      <c r="A1" t="s">
        <v>1474</v>
      </c>
    </row>
    <row r="3" spans="1:7" ht="12.75">
      <c r="A3" s="54" t="s">
        <v>1476</v>
      </c>
      <c r="B3" s="56" t="s">
        <v>499</v>
      </c>
      <c r="C3" s="56" t="s">
        <v>1475</v>
      </c>
      <c r="D3" s="54" t="s">
        <v>1477</v>
      </c>
      <c r="E3" s="54" t="s">
        <v>492</v>
      </c>
      <c r="F3" s="54" t="s">
        <v>493</v>
      </c>
      <c r="G3" s="54" t="s">
        <v>1484</v>
      </c>
    </row>
    <row r="4" spans="1:7" ht="12.75">
      <c r="A4" s="54" t="s">
        <v>495</v>
      </c>
      <c r="B4" s="56">
        <v>1</v>
      </c>
      <c r="C4" s="56">
        <v>1</v>
      </c>
      <c r="D4" s="54" t="str">
        <f aca="true" t="shared" si="0" ref="D4:D67">TEXT(B4,"00")&amp;A4&amp;TEXT(C4,"00")</f>
        <v>01Apts &gt; 4 Units01</v>
      </c>
      <c r="E4" s="54">
        <v>85571.90993662951</v>
      </c>
      <c r="F4" s="54">
        <v>58058.10013531059</v>
      </c>
      <c r="G4" s="58">
        <f>MAX(E4,F4)</f>
        <v>85571.90993662951</v>
      </c>
    </row>
    <row r="5" spans="1:7" ht="12.75">
      <c r="A5" s="54" t="s">
        <v>495</v>
      </c>
      <c r="B5" s="56">
        <v>1</v>
      </c>
      <c r="C5" s="56">
        <v>2</v>
      </c>
      <c r="D5" s="54" t="str">
        <f t="shared" si="0"/>
        <v>01Apts &gt; 4 Units02</v>
      </c>
      <c r="E5" s="54">
        <v>55477.478688430165</v>
      </c>
      <c r="F5" s="54">
        <v>32365.324075723274</v>
      </c>
      <c r="G5" s="58">
        <f aca="true" t="shared" si="1" ref="G5:G68">MAX(E5,F5)</f>
        <v>55477.478688430165</v>
      </c>
    </row>
    <row r="6" spans="1:7" ht="12.75">
      <c r="A6" s="54" t="s">
        <v>495</v>
      </c>
      <c r="B6" s="56">
        <v>1</v>
      </c>
      <c r="C6" s="56">
        <v>3</v>
      </c>
      <c r="D6" s="54" t="str">
        <f t="shared" si="0"/>
        <v>01Apts &gt; 4 Units03</v>
      </c>
      <c r="E6" s="54">
        <v>48047.15659127788</v>
      </c>
      <c r="F6" s="54">
        <v>29762.024019195876</v>
      </c>
      <c r="G6" s="58">
        <f t="shared" si="1"/>
        <v>48047.15659127788</v>
      </c>
    </row>
    <row r="7" spans="1:7" ht="12.75">
      <c r="A7" s="54" t="s">
        <v>495</v>
      </c>
      <c r="B7" s="56">
        <v>1</v>
      </c>
      <c r="C7" s="56">
        <v>4</v>
      </c>
      <c r="D7" s="54" t="str">
        <f t="shared" si="0"/>
        <v>01Apts &gt; 4 Units04</v>
      </c>
      <c r="E7" s="54">
        <v>21927.59643839729</v>
      </c>
      <c r="F7" s="54">
        <v>13017.890135610434</v>
      </c>
      <c r="G7" s="58">
        <f t="shared" si="1"/>
        <v>21927.59643839729</v>
      </c>
    </row>
    <row r="8" spans="1:7" ht="12.75">
      <c r="A8" s="54" t="s">
        <v>495</v>
      </c>
      <c r="B8" s="56">
        <v>1</v>
      </c>
      <c r="C8" s="56">
        <v>5</v>
      </c>
      <c r="D8" s="54" t="str">
        <f t="shared" si="0"/>
        <v>01Apts &gt; 4 Units05</v>
      </c>
      <c r="E8" s="54">
        <v>20319.65155576424</v>
      </c>
      <c r="F8" s="54">
        <v>11757.78644140547</v>
      </c>
      <c r="G8" s="58">
        <f t="shared" si="1"/>
        <v>20319.65155576424</v>
      </c>
    </row>
    <row r="9" spans="1:7" ht="12.75">
      <c r="A9" s="54" t="s">
        <v>496</v>
      </c>
      <c r="B9" s="56">
        <v>1</v>
      </c>
      <c r="C9" s="56">
        <v>1</v>
      </c>
      <c r="D9" s="54" t="str">
        <f t="shared" si="0"/>
        <v>01Apts ≤ 4 Units01</v>
      </c>
      <c r="E9" s="54" t="e">
        <v>#VALUE!</v>
      </c>
      <c r="F9" s="54">
        <v>56682.00521111023</v>
      </c>
      <c r="G9" s="58">
        <f>F9</f>
        <v>56682.00521111023</v>
      </c>
    </row>
    <row r="10" spans="1:7" ht="12.75">
      <c r="A10" s="54" t="s">
        <v>496</v>
      </c>
      <c r="B10" s="56">
        <v>1</v>
      </c>
      <c r="C10" s="56">
        <v>2</v>
      </c>
      <c r="D10" s="54" t="str">
        <f t="shared" si="0"/>
        <v>01Apts ≤ 4 Units02</v>
      </c>
      <c r="E10" s="54" t="e">
        <v>#VALUE!</v>
      </c>
      <c r="F10" s="54">
        <v>31598.200141648573</v>
      </c>
      <c r="G10" s="58">
        <f>F10</f>
        <v>31598.200141648573</v>
      </c>
    </row>
    <row r="11" spans="1:7" ht="12.75">
      <c r="A11" s="54" t="s">
        <v>496</v>
      </c>
      <c r="B11" s="56">
        <v>1</v>
      </c>
      <c r="C11" s="56">
        <v>3</v>
      </c>
      <c r="D11" s="54" t="str">
        <f t="shared" si="0"/>
        <v>01Apts ≤ 4 Units03</v>
      </c>
      <c r="E11" s="54" t="e">
        <v>#VALUE!</v>
      </c>
      <c r="F11" s="54">
        <v>29056.603585332326</v>
      </c>
      <c r="G11" s="58">
        <f>F11</f>
        <v>29056.603585332326</v>
      </c>
    </row>
    <row r="12" spans="1:7" ht="12.75">
      <c r="A12" s="54" t="s">
        <v>496</v>
      </c>
      <c r="B12" s="56">
        <v>1</v>
      </c>
      <c r="C12" s="56">
        <v>4</v>
      </c>
      <c r="D12" s="54" t="str">
        <f t="shared" si="0"/>
        <v>01Apts ≤ 4 Units04</v>
      </c>
      <c r="E12" s="54" t="e">
        <v>#VALUE!</v>
      </c>
      <c r="F12" s="54">
        <v>12709.339692215604</v>
      </c>
      <c r="G12" s="58">
        <f>F12</f>
        <v>12709.339692215604</v>
      </c>
    </row>
    <row r="13" spans="1:7" ht="12.75">
      <c r="A13" s="54" t="s">
        <v>496</v>
      </c>
      <c r="B13" s="56">
        <v>1</v>
      </c>
      <c r="C13" s="56">
        <v>5</v>
      </c>
      <c r="D13" s="54" t="str">
        <f t="shared" si="0"/>
        <v>01Apts ≤ 4 Units05</v>
      </c>
      <c r="E13" s="54" t="e">
        <v>#VALUE!</v>
      </c>
      <c r="F13" s="54">
        <v>11479.103015593377</v>
      </c>
      <c r="G13" s="58">
        <f>F13</f>
        <v>11479.103015593377</v>
      </c>
    </row>
    <row r="14" spans="1:7" ht="12.75">
      <c r="A14" s="54" t="s">
        <v>491</v>
      </c>
      <c r="B14" s="56">
        <v>1</v>
      </c>
      <c r="C14" s="56">
        <v>1</v>
      </c>
      <c r="D14" s="54" t="str">
        <f t="shared" si="0"/>
        <v>01Single Family01</v>
      </c>
      <c r="E14" s="54">
        <v>32538.454642570236</v>
      </c>
      <c r="F14" s="54">
        <v>27029.201623812518</v>
      </c>
      <c r="G14" s="58">
        <f t="shared" si="1"/>
        <v>32538.454642570236</v>
      </c>
    </row>
    <row r="15" spans="1:7" ht="12.75">
      <c r="A15" s="54" t="s">
        <v>491</v>
      </c>
      <c r="B15" s="56">
        <v>1</v>
      </c>
      <c r="C15" s="56">
        <v>2</v>
      </c>
      <c r="D15" s="54" t="str">
        <f t="shared" si="0"/>
        <v>01Single Family02</v>
      </c>
      <c r="E15" s="54">
        <v>21095.140044489493</v>
      </c>
      <c r="F15" s="54">
        <v>15067.81772093683</v>
      </c>
      <c r="G15" s="58">
        <f t="shared" si="1"/>
        <v>21095.140044489493</v>
      </c>
    </row>
    <row r="16" spans="1:7" ht="12.75">
      <c r="A16" s="54" t="s">
        <v>491</v>
      </c>
      <c r="B16" s="56">
        <v>1</v>
      </c>
      <c r="C16" s="56">
        <v>3</v>
      </c>
      <c r="D16" s="54" t="str">
        <f t="shared" si="0"/>
        <v>01Single Family03</v>
      </c>
      <c r="E16" s="54">
        <v>18269.78300014023</v>
      </c>
      <c r="F16" s="54">
        <v>13855.840030465251</v>
      </c>
      <c r="G16" s="58">
        <f t="shared" si="1"/>
        <v>18269.78300014023</v>
      </c>
    </row>
    <row r="17" spans="1:7" ht="12.75">
      <c r="A17" s="54" t="s">
        <v>491</v>
      </c>
      <c r="B17" s="56">
        <v>1</v>
      </c>
      <c r="C17" s="56">
        <v>4</v>
      </c>
      <c r="D17" s="54" t="str">
        <f t="shared" si="0"/>
        <v>01Single Family04</v>
      </c>
      <c r="E17" s="54">
        <v>8337.900867933784</v>
      </c>
      <c r="F17" s="54">
        <v>6060.535504468797</v>
      </c>
      <c r="G17" s="58">
        <f t="shared" si="1"/>
        <v>8337.900867933784</v>
      </c>
    </row>
    <row r="18" spans="1:7" ht="12.75">
      <c r="A18" s="54" t="s">
        <v>491</v>
      </c>
      <c r="B18" s="56">
        <v>1</v>
      </c>
      <c r="C18" s="56">
        <v>5</v>
      </c>
      <c r="D18" s="54" t="str">
        <f t="shared" si="0"/>
        <v>01Single Family05</v>
      </c>
      <c r="E18" s="54">
        <v>7726.484789105414</v>
      </c>
      <c r="F18" s="54">
        <v>5473.888736176389</v>
      </c>
      <c r="G18" s="58">
        <f t="shared" si="1"/>
        <v>7726.484789105414</v>
      </c>
    </row>
    <row r="19" spans="1:7" ht="12.75">
      <c r="A19" s="54" t="s">
        <v>494</v>
      </c>
      <c r="B19" s="56">
        <v>1</v>
      </c>
      <c r="C19" s="56">
        <v>1</v>
      </c>
      <c r="D19" s="54" t="str">
        <f t="shared" si="0"/>
        <v>01Town Home01</v>
      </c>
      <c r="E19" s="54">
        <v>40238.394290812044</v>
      </c>
      <c r="F19" s="54">
        <v>51880.430389507914</v>
      </c>
      <c r="G19" s="58">
        <f t="shared" si="1"/>
        <v>51880.430389507914</v>
      </c>
    </row>
    <row r="20" spans="1:7" ht="12.75">
      <c r="A20" s="54" t="s">
        <v>494</v>
      </c>
      <c r="B20" s="56">
        <v>1</v>
      </c>
      <c r="C20" s="56">
        <v>2</v>
      </c>
      <c r="D20" s="54" t="str">
        <f t="shared" si="0"/>
        <v>01Town Home02</v>
      </c>
      <c r="E20" s="54">
        <v>26087.11974967403</v>
      </c>
      <c r="F20" s="54">
        <v>28921.493104856025</v>
      </c>
      <c r="G20" s="58">
        <f t="shared" si="1"/>
        <v>28921.493104856025</v>
      </c>
    </row>
    <row r="21" spans="1:7" ht="12.75">
      <c r="A21" s="54" t="s">
        <v>494</v>
      </c>
      <c r="B21" s="56">
        <v>1</v>
      </c>
      <c r="C21" s="56">
        <v>3</v>
      </c>
      <c r="D21" s="54" t="str">
        <f t="shared" si="0"/>
        <v>01Town Home03</v>
      </c>
      <c r="E21" s="54">
        <v>22593.166763532194</v>
      </c>
      <c r="F21" s="54">
        <v>26595.197083269046</v>
      </c>
      <c r="G21" s="58">
        <f t="shared" si="1"/>
        <v>26595.197083269046</v>
      </c>
    </row>
    <row r="22" spans="1:7" ht="12.75">
      <c r="A22" s="54" t="s">
        <v>494</v>
      </c>
      <c r="B22" s="56">
        <v>1</v>
      </c>
      <c r="C22" s="56">
        <v>4</v>
      </c>
      <c r="D22" s="54" t="str">
        <f t="shared" si="0"/>
        <v>01Town Home04</v>
      </c>
      <c r="E22" s="54">
        <v>10310.991913017351</v>
      </c>
      <c r="F22" s="54">
        <v>11632.72207366015</v>
      </c>
      <c r="G22" s="58">
        <f t="shared" si="1"/>
        <v>11632.72207366015</v>
      </c>
    </row>
    <row r="23" spans="1:7" ht="12.75">
      <c r="A23" s="54" t="s">
        <v>494</v>
      </c>
      <c r="B23" s="56">
        <v>1</v>
      </c>
      <c r="C23" s="56">
        <v>5</v>
      </c>
      <c r="D23" s="54" t="str">
        <f t="shared" si="0"/>
        <v>01Town Home05</v>
      </c>
      <c r="E23" s="54">
        <v>9554.889586527306</v>
      </c>
      <c r="F23" s="54">
        <v>10506.699660966664</v>
      </c>
      <c r="G23" s="58">
        <f t="shared" si="1"/>
        <v>10506.699660966664</v>
      </c>
    </row>
    <row r="24" spans="1:7" ht="12.75">
      <c r="A24" s="54" t="s">
        <v>495</v>
      </c>
      <c r="B24" s="56">
        <v>2</v>
      </c>
      <c r="C24" s="56">
        <v>1</v>
      </c>
      <c r="D24" s="54" t="str">
        <f t="shared" si="0"/>
        <v>02Apts &gt; 4 Units01</v>
      </c>
      <c r="E24" s="54">
        <v>43041.64633323079</v>
      </c>
      <c r="F24" s="54">
        <v>23345.606329300866</v>
      </c>
      <c r="G24" s="58">
        <f t="shared" si="1"/>
        <v>43041.64633323079</v>
      </c>
    </row>
    <row r="25" spans="1:7" ht="12.75">
      <c r="A25" s="54" t="s">
        <v>495</v>
      </c>
      <c r="B25" s="56">
        <v>2</v>
      </c>
      <c r="C25" s="56">
        <v>2</v>
      </c>
      <c r="D25" s="54" t="str">
        <f t="shared" si="0"/>
        <v>02Apts &gt; 4 Units02</v>
      </c>
      <c r="E25" s="54">
        <v>23907.717500455205</v>
      </c>
      <c r="F25" s="54">
        <v>15019.499208667745</v>
      </c>
      <c r="G25" s="58">
        <f t="shared" si="1"/>
        <v>23907.717500455205</v>
      </c>
    </row>
    <row r="26" spans="1:7" ht="12.75">
      <c r="A26" s="54" t="s">
        <v>495</v>
      </c>
      <c r="B26" s="56">
        <v>2</v>
      </c>
      <c r="C26" s="56">
        <v>3</v>
      </c>
      <c r="D26" s="54" t="str">
        <f t="shared" si="0"/>
        <v>02Apts &gt; 4 Units03</v>
      </c>
      <c r="E26" s="54">
        <v>13697.682030163065</v>
      </c>
      <c r="F26" s="54">
        <v>12931.799641281754</v>
      </c>
      <c r="G26" s="58">
        <f t="shared" si="1"/>
        <v>13697.682030163065</v>
      </c>
    </row>
    <row r="27" spans="1:7" ht="12.75">
      <c r="A27" s="54" t="s">
        <v>495</v>
      </c>
      <c r="B27" s="56">
        <v>2</v>
      </c>
      <c r="C27" s="56">
        <v>4</v>
      </c>
      <c r="D27" s="54" t="str">
        <f t="shared" si="0"/>
        <v>02Apts &gt; 4 Units04</v>
      </c>
      <c r="E27" s="54">
        <v>11299.167794492108</v>
      </c>
      <c r="F27" s="54">
        <v>7691.694634474682</v>
      </c>
      <c r="G27" s="58">
        <f t="shared" si="1"/>
        <v>11299.167794492108</v>
      </c>
    </row>
    <row r="28" spans="1:7" ht="12.75">
      <c r="A28" s="54" t="s">
        <v>495</v>
      </c>
      <c r="B28" s="56">
        <v>2</v>
      </c>
      <c r="C28" s="56">
        <v>5</v>
      </c>
      <c r="D28" s="54" t="str">
        <f t="shared" si="0"/>
        <v>02Apts &gt; 4 Units05</v>
      </c>
      <c r="E28" s="54">
        <v>10160.215250492078</v>
      </c>
      <c r="F28" s="54">
        <v>6734.247181242768</v>
      </c>
      <c r="G28" s="58">
        <f t="shared" si="1"/>
        <v>10160.215250492078</v>
      </c>
    </row>
    <row r="29" spans="1:7" ht="12.75">
      <c r="A29" s="54" t="s">
        <v>496</v>
      </c>
      <c r="B29" s="56">
        <v>2</v>
      </c>
      <c r="C29" s="56">
        <v>1</v>
      </c>
      <c r="D29" s="54" t="str">
        <f t="shared" si="0"/>
        <v>02Apts ≤ 4 Units01</v>
      </c>
      <c r="E29" s="54">
        <v>50987.796425519555</v>
      </c>
      <c r="F29" s="54">
        <v>19714.609102718583</v>
      </c>
      <c r="G29" s="58">
        <f t="shared" si="1"/>
        <v>50987.796425519555</v>
      </c>
    </row>
    <row r="30" spans="1:7" ht="12.75">
      <c r="A30" s="54" t="s">
        <v>496</v>
      </c>
      <c r="B30" s="56">
        <v>2</v>
      </c>
      <c r="C30" s="56">
        <v>2</v>
      </c>
      <c r="D30" s="54" t="str">
        <f t="shared" si="0"/>
        <v>02Apts ≤ 4 Units02</v>
      </c>
      <c r="E30" s="54">
        <v>28321.449962077702</v>
      </c>
      <c r="F30" s="54">
        <v>12683.481064522139</v>
      </c>
      <c r="G30" s="58">
        <f t="shared" si="1"/>
        <v>28321.449962077702</v>
      </c>
    </row>
    <row r="31" spans="1:7" ht="12.75">
      <c r="A31" s="54" t="s">
        <v>496</v>
      </c>
      <c r="B31" s="56">
        <v>2</v>
      </c>
      <c r="C31" s="56">
        <v>3</v>
      </c>
      <c r="D31" s="54" t="str">
        <f t="shared" si="0"/>
        <v>02Apts ≤ 4 Units03</v>
      </c>
      <c r="E31" s="54">
        <v>16226.484866500861</v>
      </c>
      <c r="F31" s="54">
        <v>10920.486335904949</v>
      </c>
      <c r="G31" s="58">
        <f t="shared" si="1"/>
        <v>16226.484866500861</v>
      </c>
    </row>
    <row r="32" spans="1:7" ht="12.75">
      <c r="A32" s="54" t="s">
        <v>496</v>
      </c>
      <c r="B32" s="56">
        <v>2</v>
      </c>
      <c r="C32" s="56">
        <v>4</v>
      </c>
      <c r="D32" s="54" t="str">
        <f t="shared" si="0"/>
        <v>02Apts ≤ 4 Units04</v>
      </c>
      <c r="E32" s="54">
        <v>13385.168002706037</v>
      </c>
      <c r="F32" s="54">
        <v>6495.387222640938</v>
      </c>
      <c r="G32" s="58">
        <f t="shared" si="1"/>
        <v>13385.168002706037</v>
      </c>
    </row>
    <row r="33" spans="1:7" ht="12.75">
      <c r="A33" s="54" t="s">
        <v>496</v>
      </c>
      <c r="B33" s="56">
        <v>2</v>
      </c>
      <c r="C33" s="56">
        <v>5</v>
      </c>
      <c r="D33" s="54" t="str">
        <f t="shared" si="0"/>
        <v>02Apts ≤ 4 Units05</v>
      </c>
      <c r="E33" s="54">
        <v>12035.94729673677</v>
      </c>
      <c r="F33" s="54">
        <v>5686.85383050668</v>
      </c>
      <c r="G33" s="58">
        <f t="shared" si="1"/>
        <v>12035.94729673677</v>
      </c>
    </row>
    <row r="34" spans="1:7" ht="12.75">
      <c r="A34" s="54" t="s">
        <v>491</v>
      </c>
      <c r="B34" s="56">
        <v>2</v>
      </c>
      <c r="C34" s="56">
        <v>1</v>
      </c>
      <c r="D34" s="54" t="str">
        <f t="shared" si="0"/>
        <v>02Single Family01</v>
      </c>
      <c r="E34" s="54">
        <v>40811.89419324644</v>
      </c>
      <c r="F34" s="54">
        <v>23239.000101320977</v>
      </c>
      <c r="G34" s="58">
        <f t="shared" si="1"/>
        <v>40811.89419324644</v>
      </c>
    </row>
    <row r="35" spans="1:7" ht="12.75">
      <c r="A35" s="54" t="s">
        <v>491</v>
      </c>
      <c r="B35" s="56">
        <v>2</v>
      </c>
      <c r="C35" s="56">
        <v>2</v>
      </c>
      <c r="D35" s="54" t="str">
        <f t="shared" si="0"/>
        <v>02Single Family02</v>
      </c>
      <c r="E35" s="54">
        <v>30850.431252408114</v>
      </c>
      <c r="F35" s="54">
        <v>13321.079443759589</v>
      </c>
      <c r="G35" s="58">
        <f t="shared" si="1"/>
        <v>30850.431252408114</v>
      </c>
    </row>
    <row r="36" spans="1:7" ht="12.75">
      <c r="A36" s="54" t="s">
        <v>491</v>
      </c>
      <c r="B36" s="56">
        <v>2</v>
      </c>
      <c r="C36" s="56">
        <v>3</v>
      </c>
      <c r="D36" s="54" t="str">
        <f t="shared" si="0"/>
        <v>02Single Family03</v>
      </c>
      <c r="E36" s="54">
        <v>29832.040088824666</v>
      </c>
      <c r="F36" s="54">
        <v>12206.902642607583</v>
      </c>
      <c r="G36" s="58">
        <f t="shared" si="1"/>
        <v>29832.040088824666</v>
      </c>
    </row>
    <row r="37" spans="1:7" ht="12.75">
      <c r="A37" s="54" t="s">
        <v>491</v>
      </c>
      <c r="B37" s="56">
        <v>2</v>
      </c>
      <c r="C37" s="56">
        <v>4</v>
      </c>
      <c r="D37" s="54" t="str">
        <f t="shared" si="0"/>
        <v>02Single Family04</v>
      </c>
      <c r="E37" s="54">
        <v>7431.274814269386</v>
      </c>
      <c r="F37" s="54">
        <v>5918.0361585444525</v>
      </c>
      <c r="G37" s="58">
        <f t="shared" si="1"/>
        <v>7431.274814269386</v>
      </c>
    </row>
    <row r="38" spans="1:7" ht="12.75">
      <c r="A38" s="54" t="s">
        <v>491</v>
      </c>
      <c r="B38" s="56">
        <v>2</v>
      </c>
      <c r="C38" s="56">
        <v>5</v>
      </c>
      <c r="D38" s="54" t="str">
        <f t="shared" si="0"/>
        <v>02Single Family05</v>
      </c>
      <c r="E38" s="54">
        <v>6680.8707706222785</v>
      </c>
      <c r="F38" s="54">
        <v>5170.445929653318</v>
      </c>
      <c r="G38" s="58">
        <f t="shared" si="1"/>
        <v>6680.8707706222785</v>
      </c>
    </row>
    <row r="39" spans="1:7" ht="12.75">
      <c r="A39" s="54" t="s">
        <v>494</v>
      </c>
      <c r="B39" s="56">
        <v>2</v>
      </c>
      <c r="C39" s="56">
        <v>1</v>
      </c>
      <c r="D39" s="54" t="str">
        <f t="shared" si="0"/>
        <v>02Town Home01</v>
      </c>
      <c r="E39" s="54">
        <v>30322.111323502024</v>
      </c>
      <c r="F39" s="54">
        <v>20800.21533084185</v>
      </c>
      <c r="G39" s="58">
        <f t="shared" si="1"/>
        <v>30322.111323502024</v>
      </c>
    </row>
    <row r="40" spans="1:7" ht="12.75">
      <c r="A40" s="54" t="s">
        <v>494</v>
      </c>
      <c r="B40" s="56">
        <v>2</v>
      </c>
      <c r="C40" s="56">
        <v>2</v>
      </c>
      <c r="D40" s="54" t="str">
        <f t="shared" si="0"/>
        <v>02Town Home02</v>
      </c>
      <c r="E40" s="54">
        <v>16842.58231962535</v>
      </c>
      <c r="F40" s="54">
        <v>13381.9106385597</v>
      </c>
      <c r="G40" s="58">
        <f t="shared" si="1"/>
        <v>16842.58231962535</v>
      </c>
    </row>
    <row r="41" spans="1:7" ht="12.75">
      <c r="A41" s="54" t="s">
        <v>494</v>
      </c>
      <c r="B41" s="56">
        <v>2</v>
      </c>
      <c r="C41" s="56">
        <v>3</v>
      </c>
      <c r="D41" s="54" t="str">
        <f t="shared" si="0"/>
        <v>02Town Home03</v>
      </c>
      <c r="E41" s="54">
        <v>9649.785144762634</v>
      </c>
      <c r="F41" s="54">
        <v>11521.834702419537</v>
      </c>
      <c r="G41" s="58">
        <f t="shared" si="1"/>
        <v>11521.834702419537</v>
      </c>
    </row>
    <row r="42" spans="1:7" ht="12.75">
      <c r="A42" s="54" t="s">
        <v>494</v>
      </c>
      <c r="B42" s="56">
        <v>2</v>
      </c>
      <c r="C42" s="56">
        <v>4</v>
      </c>
      <c r="D42" s="54" t="str">
        <f t="shared" si="0"/>
        <v>02Town Home04</v>
      </c>
      <c r="E42" s="54">
        <v>7960.072462725458</v>
      </c>
      <c r="F42" s="54">
        <v>6853.062730495615</v>
      </c>
      <c r="G42" s="58">
        <f t="shared" si="1"/>
        <v>7960.072462725458</v>
      </c>
    </row>
    <row r="43" spans="1:7" ht="12.75">
      <c r="A43" s="54" t="s">
        <v>494</v>
      </c>
      <c r="B43" s="56">
        <v>2</v>
      </c>
      <c r="C43" s="56">
        <v>5</v>
      </c>
      <c r="D43" s="54" t="str">
        <f t="shared" si="0"/>
        <v>02Town Home05</v>
      </c>
      <c r="E43" s="54">
        <v>7157.699673265234</v>
      </c>
      <c r="F43" s="54">
        <v>6000.006574477313</v>
      </c>
      <c r="G43" s="58">
        <f t="shared" si="1"/>
        <v>7157.699673265234</v>
      </c>
    </row>
    <row r="44" spans="1:7" ht="12.75">
      <c r="A44" s="54" t="s">
        <v>495</v>
      </c>
      <c r="B44" s="56">
        <v>3</v>
      </c>
      <c r="C44" s="56">
        <v>1</v>
      </c>
      <c r="D44" s="54" t="str">
        <f t="shared" si="0"/>
        <v>03Apts &gt; 4 Units01</v>
      </c>
      <c r="E44" s="54">
        <v>32332.13803834502</v>
      </c>
      <c r="F44" s="54">
        <v>21012.070341265768</v>
      </c>
      <c r="G44" s="58">
        <f t="shared" si="1"/>
        <v>32332.13803834502</v>
      </c>
    </row>
    <row r="45" spans="1:7" ht="12.75">
      <c r="A45" s="54" t="s">
        <v>495</v>
      </c>
      <c r="B45" s="56">
        <v>3</v>
      </c>
      <c r="C45" s="56">
        <v>2</v>
      </c>
      <c r="D45" s="54" t="str">
        <f t="shared" si="0"/>
        <v>03Apts &gt; 4 Units02</v>
      </c>
      <c r="E45" s="54">
        <v>19167.187970633153</v>
      </c>
      <c r="F45" s="54">
        <v>11636.492251722046</v>
      </c>
      <c r="G45" s="58">
        <f t="shared" si="1"/>
        <v>19167.187970633153</v>
      </c>
    </row>
    <row r="46" spans="1:7" ht="12.75">
      <c r="A46" s="54" t="s">
        <v>495</v>
      </c>
      <c r="B46" s="56">
        <v>3</v>
      </c>
      <c r="C46" s="56">
        <v>3</v>
      </c>
      <c r="D46" s="54" t="str">
        <f t="shared" si="0"/>
        <v>03Apts &gt; 4 Units03</v>
      </c>
      <c r="E46" s="54">
        <v>14324.74615562586</v>
      </c>
      <c r="F46" s="54">
        <v>10028.040137072194</v>
      </c>
      <c r="G46" s="58">
        <f t="shared" si="1"/>
        <v>14324.74615562586</v>
      </c>
    </row>
    <row r="47" spans="1:7" ht="12.75">
      <c r="A47" s="54" t="s">
        <v>495</v>
      </c>
      <c r="B47" s="56">
        <v>3</v>
      </c>
      <c r="C47" s="56">
        <v>4</v>
      </c>
      <c r="D47" s="54" t="str">
        <f t="shared" si="0"/>
        <v>03Apts &gt; 4 Units04</v>
      </c>
      <c r="E47" s="54">
        <v>9023.189805500611</v>
      </c>
      <c r="F47" s="54">
        <v>7488.275983952315</v>
      </c>
      <c r="G47" s="58">
        <f t="shared" si="1"/>
        <v>9023.189805500611</v>
      </c>
    </row>
    <row r="48" spans="1:7" ht="12.75">
      <c r="A48" s="54" t="s">
        <v>495</v>
      </c>
      <c r="B48" s="56">
        <v>3</v>
      </c>
      <c r="C48" s="56">
        <v>5</v>
      </c>
      <c r="D48" s="54" t="str">
        <f t="shared" si="0"/>
        <v>03Apts &gt; 4 Units05</v>
      </c>
      <c r="E48" s="54">
        <v>8113.681113884446</v>
      </c>
      <c r="F48" s="54">
        <v>6532.770593984095</v>
      </c>
      <c r="G48" s="58">
        <f t="shared" si="1"/>
        <v>8113.681113884446</v>
      </c>
    </row>
    <row r="49" spans="1:7" ht="12.75">
      <c r="A49" s="54" t="s">
        <v>496</v>
      </c>
      <c r="B49" s="56">
        <v>3</v>
      </c>
      <c r="C49" s="56">
        <v>1</v>
      </c>
      <c r="D49" s="54" t="str">
        <f t="shared" si="0"/>
        <v>03Apts ≤ 4 Units01</v>
      </c>
      <c r="E49" s="54">
        <v>25744.642953439918</v>
      </c>
      <c r="F49" s="54">
        <v>21624.072390040503</v>
      </c>
      <c r="G49" s="58">
        <f t="shared" si="1"/>
        <v>25744.642953439918</v>
      </c>
    </row>
    <row r="50" spans="1:7" ht="12.75">
      <c r="A50" s="54" t="s">
        <v>496</v>
      </c>
      <c r="B50" s="56">
        <v>3</v>
      </c>
      <c r="C50" s="56">
        <v>2</v>
      </c>
      <c r="D50" s="54" t="str">
        <f t="shared" si="0"/>
        <v>03Apts ≤ 4 Units02</v>
      </c>
      <c r="E50" s="54">
        <v>15261.978967805915</v>
      </c>
      <c r="F50" s="54">
        <v>11975.419210510068</v>
      </c>
      <c r="G50" s="58">
        <f t="shared" si="1"/>
        <v>15261.978967805915</v>
      </c>
    </row>
    <row r="51" spans="1:7" ht="12.75">
      <c r="A51" s="54" t="s">
        <v>496</v>
      </c>
      <c r="B51" s="56">
        <v>3</v>
      </c>
      <c r="C51" s="56">
        <v>3</v>
      </c>
      <c r="D51" s="54" t="str">
        <f t="shared" si="0"/>
        <v>03Apts ≤ 4 Units03</v>
      </c>
      <c r="E51" s="54">
        <v>11406.158007177859</v>
      </c>
      <c r="F51" s="54">
        <v>10320.118976016047</v>
      </c>
      <c r="G51" s="58">
        <f t="shared" si="1"/>
        <v>11406.158007177859</v>
      </c>
    </row>
    <row r="52" spans="1:7" ht="12.75">
      <c r="A52" s="54" t="s">
        <v>496</v>
      </c>
      <c r="B52" s="56">
        <v>3</v>
      </c>
      <c r="C52" s="56">
        <v>4</v>
      </c>
      <c r="D52" s="54" t="str">
        <f t="shared" si="0"/>
        <v>03Apts ≤ 4 Units04</v>
      </c>
      <c r="E52" s="54">
        <v>7184.764569798394</v>
      </c>
      <c r="F52" s="54">
        <v>7706.3811096985</v>
      </c>
      <c r="G52" s="58">
        <f t="shared" si="1"/>
        <v>7706.3811096985</v>
      </c>
    </row>
    <row r="53" spans="1:7" ht="12.75">
      <c r="A53" s="54" t="s">
        <v>496</v>
      </c>
      <c r="B53" s="56">
        <v>3</v>
      </c>
      <c r="C53" s="56">
        <v>5</v>
      </c>
      <c r="D53" s="54" t="str">
        <f t="shared" si="0"/>
        <v>03Apts ≤ 4 Units05</v>
      </c>
      <c r="E53" s="54">
        <v>6460.563265791249</v>
      </c>
      <c r="F53" s="54">
        <v>6723.045465653536</v>
      </c>
      <c r="G53" s="58">
        <f t="shared" si="1"/>
        <v>6723.045465653536</v>
      </c>
    </row>
    <row r="54" spans="1:7" ht="12.75">
      <c r="A54" s="54" t="s">
        <v>491</v>
      </c>
      <c r="B54" s="56">
        <v>3</v>
      </c>
      <c r="C54" s="56">
        <v>1</v>
      </c>
      <c r="D54" s="54" t="str">
        <f t="shared" si="0"/>
        <v>03Single Family01</v>
      </c>
      <c r="E54" s="54">
        <v>44469.43327393669</v>
      </c>
      <c r="F54" s="54">
        <v>23848.91722586743</v>
      </c>
      <c r="G54" s="58">
        <f t="shared" si="1"/>
        <v>44469.43327393669</v>
      </c>
    </row>
    <row r="55" spans="1:7" ht="12.75">
      <c r="A55" s="54" t="s">
        <v>491</v>
      </c>
      <c r="B55" s="56">
        <v>3</v>
      </c>
      <c r="C55" s="56">
        <v>2</v>
      </c>
      <c r="D55" s="54" t="str">
        <f t="shared" si="0"/>
        <v>03Single Family02</v>
      </c>
      <c r="E55" s="54">
        <v>27114.64832021037</v>
      </c>
      <c r="F55" s="54">
        <v>14243.698019997424</v>
      </c>
      <c r="G55" s="58">
        <f t="shared" si="1"/>
        <v>27114.64832021037</v>
      </c>
    </row>
    <row r="56" spans="1:7" ht="12.75">
      <c r="A56" s="54" t="s">
        <v>491</v>
      </c>
      <c r="B56" s="56">
        <v>3</v>
      </c>
      <c r="C56" s="56">
        <v>3</v>
      </c>
      <c r="D56" s="54" t="str">
        <f t="shared" si="0"/>
        <v>03Single Family03</v>
      </c>
      <c r="E56" s="54">
        <v>26824.069867288643</v>
      </c>
      <c r="F56" s="54">
        <v>13083.310906530442</v>
      </c>
      <c r="G56" s="58">
        <f t="shared" si="1"/>
        <v>26824.069867288643</v>
      </c>
    </row>
    <row r="57" spans="1:7" ht="12.75">
      <c r="A57" s="54" t="s">
        <v>491</v>
      </c>
      <c r="B57" s="56">
        <v>3</v>
      </c>
      <c r="C57" s="56">
        <v>4</v>
      </c>
      <c r="D57" s="54" t="str">
        <f t="shared" si="0"/>
        <v>03Single Family04</v>
      </c>
      <c r="E57" s="54">
        <v>9203.822239094186</v>
      </c>
      <c r="F57" s="54">
        <v>6234.375021505519</v>
      </c>
      <c r="G57" s="58">
        <f t="shared" si="1"/>
        <v>9203.822239094186</v>
      </c>
    </row>
    <row r="58" spans="1:7" ht="12.75">
      <c r="A58" s="54" t="s">
        <v>491</v>
      </c>
      <c r="B58" s="56">
        <v>3</v>
      </c>
      <c r="C58" s="56">
        <v>5</v>
      </c>
      <c r="D58" s="54" t="str">
        <f t="shared" si="0"/>
        <v>03Single Family05</v>
      </c>
      <c r="E58" s="54">
        <v>8276.829894080867</v>
      </c>
      <c r="F58" s="54">
        <v>5450.791837220857</v>
      </c>
      <c r="G58" s="58">
        <f t="shared" si="1"/>
        <v>8276.829894080867</v>
      </c>
    </row>
    <row r="59" spans="1:7" ht="12.75">
      <c r="A59" s="54" t="s">
        <v>494</v>
      </c>
      <c r="B59" s="56">
        <v>3</v>
      </c>
      <c r="C59" s="56">
        <v>1</v>
      </c>
      <c r="D59" s="54" t="str">
        <f t="shared" si="0"/>
        <v>03Town Home01</v>
      </c>
      <c r="E59" s="54">
        <v>21826.4573312077</v>
      </c>
      <c r="F59" s="54">
        <v>18126.384180461213</v>
      </c>
      <c r="G59" s="58">
        <f t="shared" si="1"/>
        <v>21826.4573312077</v>
      </c>
    </row>
    <row r="60" spans="1:7" ht="12.75">
      <c r="A60" s="54" t="s">
        <v>494</v>
      </c>
      <c r="B60" s="56">
        <v>3</v>
      </c>
      <c r="C60" s="56">
        <v>2</v>
      </c>
      <c r="D60" s="54" t="str">
        <f t="shared" si="0"/>
        <v>03Town Home02</v>
      </c>
      <c r="E60" s="54">
        <v>12939.194120231343</v>
      </c>
      <c r="F60" s="54">
        <v>10038.398198840585</v>
      </c>
      <c r="G60" s="58">
        <f t="shared" si="1"/>
        <v>12939.194120231343</v>
      </c>
    </row>
    <row r="61" spans="1:7" ht="12.75">
      <c r="A61" s="54" t="s">
        <v>494</v>
      </c>
      <c r="B61" s="56">
        <v>3</v>
      </c>
      <c r="C61" s="56">
        <v>3</v>
      </c>
      <c r="D61" s="54" t="str">
        <f t="shared" si="0"/>
        <v>03Town Home03</v>
      </c>
      <c r="E61" s="54">
        <v>9670.206788531741</v>
      </c>
      <c r="F61" s="54">
        <v>8650.842356294224</v>
      </c>
      <c r="G61" s="58">
        <f t="shared" si="1"/>
        <v>9670.206788531741</v>
      </c>
    </row>
    <row r="62" spans="1:7" ht="12.75">
      <c r="A62" s="54" t="s">
        <v>494</v>
      </c>
      <c r="B62" s="56">
        <v>3</v>
      </c>
      <c r="C62" s="56">
        <v>4</v>
      </c>
      <c r="D62" s="54" t="str">
        <f t="shared" si="0"/>
        <v>03Town Home04</v>
      </c>
      <c r="E62" s="54">
        <v>6091.2849947497125</v>
      </c>
      <c r="F62" s="54">
        <v>6459.875925118579</v>
      </c>
      <c r="G62" s="58">
        <f t="shared" si="1"/>
        <v>6459.875925118579</v>
      </c>
    </row>
    <row r="63" spans="1:7" ht="12.75">
      <c r="A63" s="54" t="s">
        <v>494</v>
      </c>
      <c r="B63" s="56">
        <v>3</v>
      </c>
      <c r="C63" s="56">
        <v>5</v>
      </c>
      <c r="D63" s="54" t="str">
        <f t="shared" si="0"/>
        <v>03Town Home05</v>
      </c>
      <c r="E63" s="54">
        <v>5477.302936823953</v>
      </c>
      <c r="F63" s="54">
        <v>5635.5945714125255</v>
      </c>
      <c r="G63" s="58">
        <f t="shared" si="1"/>
        <v>5635.5945714125255</v>
      </c>
    </row>
    <row r="64" spans="1:7" ht="12.75">
      <c r="A64" s="54" t="s">
        <v>495</v>
      </c>
      <c r="B64" s="56">
        <v>4</v>
      </c>
      <c r="C64" s="56">
        <v>1</v>
      </c>
      <c r="D64" s="54" t="str">
        <f t="shared" si="0"/>
        <v>04Apts &gt; 4 Units01</v>
      </c>
      <c r="E64" s="54">
        <v>30590.545298007088</v>
      </c>
      <c r="F64" s="54">
        <v>21336.28087484835</v>
      </c>
      <c r="G64" s="58">
        <f t="shared" si="1"/>
        <v>30590.545298007088</v>
      </c>
    </row>
    <row r="65" spans="1:7" ht="12.75">
      <c r="A65" s="54" t="s">
        <v>495</v>
      </c>
      <c r="B65" s="56">
        <v>4</v>
      </c>
      <c r="C65" s="56">
        <v>2</v>
      </c>
      <c r="D65" s="54" t="str">
        <f t="shared" si="0"/>
        <v>04Apts &gt; 4 Units02</v>
      </c>
      <c r="E65" s="54">
        <v>23545.684393088995</v>
      </c>
      <c r="F65" s="54">
        <v>12830.366329378114</v>
      </c>
      <c r="G65" s="58">
        <f t="shared" si="1"/>
        <v>23545.684393088995</v>
      </c>
    </row>
    <row r="66" spans="1:7" ht="12.75">
      <c r="A66" s="54" t="s">
        <v>495</v>
      </c>
      <c r="B66" s="56">
        <v>4</v>
      </c>
      <c r="C66" s="56">
        <v>3</v>
      </c>
      <c r="D66" s="54" t="str">
        <f t="shared" si="0"/>
        <v>04Apts &gt; 4 Units03</v>
      </c>
      <c r="E66" s="54">
        <v>20635.33166589283</v>
      </c>
      <c r="F66" s="54">
        <v>10993.596774045944</v>
      </c>
      <c r="G66" s="58">
        <f t="shared" si="1"/>
        <v>20635.33166589283</v>
      </c>
    </row>
    <row r="67" spans="1:7" ht="12.75">
      <c r="A67" s="54" t="s">
        <v>495</v>
      </c>
      <c r="B67" s="56">
        <v>4</v>
      </c>
      <c r="C67" s="56">
        <v>4</v>
      </c>
      <c r="D67" s="54" t="str">
        <f t="shared" si="0"/>
        <v>04Apts &gt; 4 Units04</v>
      </c>
      <c r="E67" s="54">
        <v>10229.46656397812</v>
      </c>
      <c r="F67" s="54">
        <v>8641.603827936226</v>
      </c>
      <c r="G67" s="58">
        <f t="shared" si="1"/>
        <v>10229.46656397812</v>
      </c>
    </row>
    <row r="68" spans="1:7" ht="12.75">
      <c r="A68" s="54" t="s">
        <v>495</v>
      </c>
      <c r="B68" s="56">
        <v>4</v>
      </c>
      <c r="C68" s="56">
        <v>5</v>
      </c>
      <c r="D68" s="54" t="str">
        <f aca="true" t="shared" si="2" ref="D68:D151">TEXT(B68,"00")&amp;A68&amp;TEXT(C68,"00")</f>
        <v>04Apts &gt; 4 Units05</v>
      </c>
      <c r="E68" s="54">
        <v>9855.276865365386</v>
      </c>
      <c r="F68" s="54">
        <v>8044.282676031852</v>
      </c>
      <c r="G68" s="58">
        <f t="shared" si="1"/>
        <v>9855.276865365386</v>
      </c>
    </row>
    <row r="69" spans="1:7" ht="12.75">
      <c r="A69" s="54" t="s">
        <v>496</v>
      </c>
      <c r="B69" s="56">
        <v>4</v>
      </c>
      <c r="C69" s="56">
        <v>1</v>
      </c>
      <c r="D69" s="54" t="str">
        <f t="shared" si="2"/>
        <v>04Apts ≤ 4 Units01</v>
      </c>
      <c r="E69" s="54">
        <v>34320.18074690204</v>
      </c>
      <c r="F69" s="54">
        <v>19140.195307937618</v>
      </c>
      <c r="G69" s="58">
        <f aca="true" t="shared" si="3" ref="G69:G152">MAX(E69,F69)</f>
        <v>34320.18074690204</v>
      </c>
    </row>
    <row r="70" spans="1:7" ht="12.75">
      <c r="A70" s="54" t="s">
        <v>496</v>
      </c>
      <c r="B70" s="56">
        <v>4</v>
      </c>
      <c r="C70" s="56">
        <v>2</v>
      </c>
      <c r="D70" s="54" t="str">
        <f t="shared" si="2"/>
        <v>04Apts ≤ 4 Units02</v>
      </c>
      <c r="E70" s="54">
        <v>26416.402071556742</v>
      </c>
      <c r="F70" s="54">
        <v>11509.77149472069</v>
      </c>
      <c r="G70" s="58">
        <f t="shared" si="3"/>
        <v>26416.402071556742</v>
      </c>
    </row>
    <row r="71" spans="1:7" ht="12.75">
      <c r="A71" s="54" t="s">
        <v>496</v>
      </c>
      <c r="B71" s="56">
        <v>4</v>
      </c>
      <c r="C71" s="56">
        <v>3</v>
      </c>
      <c r="D71" s="54" t="str">
        <f t="shared" si="2"/>
        <v>04Apts ≤ 4 Units03</v>
      </c>
      <c r="E71" s="54">
        <v>23151.215699049717</v>
      </c>
      <c r="F71" s="54">
        <v>9862.055651882576</v>
      </c>
      <c r="G71" s="58">
        <f t="shared" si="3"/>
        <v>23151.215699049717</v>
      </c>
    </row>
    <row r="72" spans="1:7" ht="12.75">
      <c r="A72" s="54" t="s">
        <v>496</v>
      </c>
      <c r="B72" s="56">
        <v>4</v>
      </c>
      <c r="C72" s="56">
        <v>4</v>
      </c>
      <c r="D72" s="54" t="str">
        <f t="shared" si="2"/>
        <v>04Apts ≤ 4 Units04</v>
      </c>
      <c r="E72" s="54">
        <v>11476.65522140895</v>
      </c>
      <c r="F72" s="54">
        <v>7752.1469655707415</v>
      </c>
      <c r="G72" s="58">
        <f t="shared" si="3"/>
        <v>11476.65522140895</v>
      </c>
    </row>
    <row r="73" spans="1:7" ht="12.75">
      <c r="A73" s="54" t="s">
        <v>496</v>
      </c>
      <c r="B73" s="56">
        <v>4</v>
      </c>
      <c r="C73" s="56">
        <v>5</v>
      </c>
      <c r="D73" s="54" t="str">
        <f t="shared" si="2"/>
        <v>04Apts ≤ 4 Units05</v>
      </c>
      <c r="E73" s="54">
        <v>11056.843872349591</v>
      </c>
      <c r="F73" s="54">
        <v>7216.306461029519</v>
      </c>
      <c r="G73" s="58">
        <f t="shared" si="3"/>
        <v>11056.843872349591</v>
      </c>
    </row>
    <row r="74" spans="1:7" ht="12.75">
      <c r="A74" s="54" t="s">
        <v>491</v>
      </c>
      <c r="B74" s="56">
        <v>4</v>
      </c>
      <c r="C74" s="56">
        <v>1</v>
      </c>
      <c r="D74" s="54" t="str">
        <f t="shared" si="2"/>
        <v>04Single Family01</v>
      </c>
      <c r="E74" s="54">
        <v>24758.59950297645</v>
      </c>
      <c r="F74" s="54">
        <v>18081.60542902501</v>
      </c>
      <c r="G74" s="58">
        <f t="shared" si="3"/>
        <v>24758.59950297645</v>
      </c>
    </row>
    <row r="75" spans="1:7" ht="12.75">
      <c r="A75" s="54" t="s">
        <v>491</v>
      </c>
      <c r="B75" s="56">
        <v>4</v>
      </c>
      <c r="C75" s="56">
        <v>2</v>
      </c>
      <c r="D75" s="54" t="str">
        <f t="shared" si="2"/>
        <v>04Single Family02</v>
      </c>
      <c r="E75" s="54">
        <v>12367.307925839286</v>
      </c>
      <c r="F75" s="54">
        <v>9847.51478193382</v>
      </c>
      <c r="G75" s="58">
        <f t="shared" si="3"/>
        <v>12367.307925839286</v>
      </c>
    </row>
    <row r="76" spans="1:7" ht="12.75">
      <c r="A76" s="54" t="s">
        <v>491</v>
      </c>
      <c r="B76" s="56">
        <v>4</v>
      </c>
      <c r="C76" s="56">
        <v>3</v>
      </c>
      <c r="D76" s="54" t="str">
        <f t="shared" si="2"/>
        <v>04Single Family03</v>
      </c>
      <c r="E76" s="54">
        <v>9660.682995927855</v>
      </c>
      <c r="F76" s="54">
        <v>9032.086511959962</v>
      </c>
      <c r="G76" s="58">
        <f t="shared" si="3"/>
        <v>9660.682995927855</v>
      </c>
    </row>
    <row r="77" spans="1:7" ht="12.75">
      <c r="A77" s="54" t="s">
        <v>491</v>
      </c>
      <c r="B77" s="56">
        <v>4</v>
      </c>
      <c r="C77" s="56">
        <v>4</v>
      </c>
      <c r="D77" s="54" t="str">
        <f t="shared" si="2"/>
        <v>04Single Family04</v>
      </c>
      <c r="E77" s="54">
        <v>4911.195108313179</v>
      </c>
      <c r="F77" s="54">
        <v>3956.4313504904876</v>
      </c>
      <c r="G77" s="58">
        <f t="shared" si="3"/>
        <v>4911.195108313179</v>
      </c>
    </row>
    <row r="78" spans="1:7" ht="12.75">
      <c r="A78" s="54" t="s">
        <v>491</v>
      </c>
      <c r="B78" s="56">
        <v>4</v>
      </c>
      <c r="C78" s="56">
        <v>5</v>
      </c>
      <c r="D78" s="54" t="str">
        <f t="shared" si="2"/>
        <v>04Single Family05</v>
      </c>
      <c r="E78" s="54">
        <v>4739.147803345771</v>
      </c>
      <c r="F78" s="54">
        <v>3706.093717012765</v>
      </c>
      <c r="G78" s="58">
        <f t="shared" si="3"/>
        <v>4739.147803345771</v>
      </c>
    </row>
    <row r="79" spans="1:7" ht="12.75">
      <c r="A79" s="54" t="s">
        <v>494</v>
      </c>
      <c r="B79" s="56">
        <v>4</v>
      </c>
      <c r="C79" s="56">
        <v>1</v>
      </c>
      <c r="D79" s="54" t="str">
        <f t="shared" si="2"/>
        <v>04Town Home01</v>
      </c>
      <c r="E79" s="54" t="e">
        <v>#VALUE!</v>
      </c>
      <c r="F79" s="54">
        <v>14645.568519585215</v>
      </c>
      <c r="G79" s="58">
        <f>F79</f>
        <v>14645.568519585215</v>
      </c>
    </row>
    <row r="80" spans="1:7" ht="12.75">
      <c r="A80" s="54" t="s">
        <v>494</v>
      </c>
      <c r="B80" s="56">
        <v>4</v>
      </c>
      <c r="C80" s="56">
        <v>2</v>
      </c>
      <c r="D80" s="54" t="str">
        <f t="shared" si="2"/>
        <v>04Town Home02</v>
      </c>
      <c r="E80" s="54" t="e">
        <v>#VALUE!</v>
      </c>
      <c r="F80" s="54">
        <v>8806.97110759336</v>
      </c>
      <c r="G80" s="58">
        <f>F80</f>
        <v>8806.97110759336</v>
      </c>
    </row>
    <row r="81" spans="1:7" ht="12.75">
      <c r="A81" s="54" t="s">
        <v>494</v>
      </c>
      <c r="B81" s="56">
        <v>4</v>
      </c>
      <c r="C81" s="56">
        <v>3</v>
      </c>
      <c r="D81" s="54" t="str">
        <f t="shared" si="2"/>
        <v>04Town Home03</v>
      </c>
      <c r="E81" s="54" t="e">
        <v>#VALUE!</v>
      </c>
      <c r="F81" s="54">
        <v>7546.182756751191</v>
      </c>
      <c r="G81" s="58">
        <f>F81</f>
        <v>7546.182756751191</v>
      </c>
    </row>
    <row r="82" spans="1:7" ht="12.75">
      <c r="A82" s="54" t="s">
        <v>494</v>
      </c>
      <c r="B82" s="56">
        <v>4</v>
      </c>
      <c r="C82" s="56">
        <v>4</v>
      </c>
      <c r="D82" s="54" t="str">
        <f t="shared" si="2"/>
        <v>04Town Home04</v>
      </c>
      <c r="E82" s="54" t="e">
        <v>#VALUE!</v>
      </c>
      <c r="F82" s="54">
        <v>5931.736731603623</v>
      </c>
      <c r="G82" s="58">
        <f>F82</f>
        <v>5931.736731603623</v>
      </c>
    </row>
    <row r="83" spans="1:7" ht="12.75">
      <c r="A83" s="54" t="s">
        <v>494</v>
      </c>
      <c r="B83" s="56">
        <v>4</v>
      </c>
      <c r="C83" s="56">
        <v>5</v>
      </c>
      <c r="D83" s="54" t="str">
        <f t="shared" si="2"/>
        <v>04Town Home05</v>
      </c>
      <c r="E83" s="54" t="e">
        <v>#VALUE!</v>
      </c>
      <c r="F83" s="54">
        <v>5521.725825310882</v>
      </c>
      <c r="G83" s="58">
        <f>F83</f>
        <v>5521.725825310882</v>
      </c>
    </row>
    <row r="84" spans="1:7" ht="12.75">
      <c r="A84" s="54" t="s">
        <v>495</v>
      </c>
      <c r="B84" s="56">
        <v>5</v>
      </c>
      <c r="C84" s="56">
        <v>1</v>
      </c>
      <c r="D84" s="54" t="str">
        <f t="shared" si="2"/>
        <v>05Apts &gt; 4 Units01</v>
      </c>
      <c r="E84" s="54">
        <v>32160.579476572744</v>
      </c>
      <c r="F84" s="54">
        <v>20356.44013659376</v>
      </c>
      <c r="G84" s="58">
        <f t="shared" si="3"/>
        <v>32160.579476572744</v>
      </c>
    </row>
    <row r="85" spans="1:7" ht="12.75">
      <c r="A85" s="54" t="s">
        <v>495</v>
      </c>
      <c r="B85" s="56">
        <v>5</v>
      </c>
      <c r="C85" s="56">
        <v>2</v>
      </c>
      <c r="D85" s="54" t="str">
        <f t="shared" si="2"/>
        <v>05Apts &gt; 4 Units02</v>
      </c>
      <c r="E85" s="54">
        <v>20430.21619874252</v>
      </c>
      <c r="F85" s="54">
        <v>11620.995879919332</v>
      </c>
      <c r="G85" s="58">
        <f t="shared" si="3"/>
        <v>20430.21619874252</v>
      </c>
    </row>
    <row r="86" spans="1:7" ht="12.75">
      <c r="A86" s="54" t="s">
        <v>495</v>
      </c>
      <c r="B86" s="56">
        <v>5</v>
      </c>
      <c r="C86" s="56">
        <v>3</v>
      </c>
      <c r="D86" s="54" t="str">
        <f t="shared" si="2"/>
        <v>05Apts &gt; 4 Units03</v>
      </c>
      <c r="E86" s="54">
        <v>17217.217998484834</v>
      </c>
      <c r="F86" s="54">
        <v>9950.999562593073</v>
      </c>
      <c r="G86" s="58">
        <f t="shared" si="3"/>
        <v>17217.217998484834</v>
      </c>
    </row>
    <row r="87" spans="1:7" ht="12.75">
      <c r="A87" s="54" t="s">
        <v>495</v>
      </c>
      <c r="B87" s="56">
        <v>5</v>
      </c>
      <c r="C87" s="56">
        <v>4</v>
      </c>
      <c r="D87" s="54" t="str">
        <f t="shared" si="2"/>
        <v>05Apts &gt; 4 Units04</v>
      </c>
      <c r="E87" s="54">
        <v>7908.5889965772685</v>
      </c>
      <c r="F87" s="54">
        <v>7958.7159541139035</v>
      </c>
      <c r="G87" s="58">
        <f t="shared" si="3"/>
        <v>7958.7159541139035</v>
      </c>
    </row>
    <row r="88" spans="1:7" ht="12.75">
      <c r="A88" s="54" t="s">
        <v>495</v>
      </c>
      <c r="B88" s="56">
        <v>5</v>
      </c>
      <c r="C88" s="56">
        <v>5</v>
      </c>
      <c r="D88" s="54" t="str">
        <f t="shared" si="2"/>
        <v>05Apts &gt; 4 Units05</v>
      </c>
      <c r="E88" s="54">
        <v>7608.471221235526</v>
      </c>
      <c r="F88" s="54">
        <v>7456.748241631527</v>
      </c>
      <c r="G88" s="58">
        <f t="shared" si="3"/>
        <v>7608.471221235526</v>
      </c>
    </row>
    <row r="89" spans="1:7" ht="12.75">
      <c r="A89" s="54" t="s">
        <v>496</v>
      </c>
      <c r="B89" s="56">
        <v>5</v>
      </c>
      <c r="C89" s="56">
        <v>1</v>
      </c>
      <c r="D89" s="54" t="str">
        <f t="shared" si="2"/>
        <v>05Apts ≤ 4 Units01</v>
      </c>
      <c r="E89" s="54">
        <v>34103.697102160986</v>
      </c>
      <c r="F89" s="54">
        <v>17331.22163822799</v>
      </c>
      <c r="G89" s="58">
        <f t="shared" si="3"/>
        <v>34103.697102160986</v>
      </c>
    </row>
    <row r="90" spans="1:7" ht="12.75">
      <c r="A90" s="54" t="s">
        <v>496</v>
      </c>
      <c r="B90" s="56">
        <v>5</v>
      </c>
      <c r="C90" s="56">
        <v>2</v>
      </c>
      <c r="D90" s="54" t="str">
        <f t="shared" si="2"/>
        <v>05Apts ≤ 4 Units02</v>
      </c>
      <c r="E90" s="54">
        <v>21664.594242809577</v>
      </c>
      <c r="F90" s="54">
        <v>9893.972320325232</v>
      </c>
      <c r="G90" s="58">
        <f t="shared" si="3"/>
        <v>21664.594242809577</v>
      </c>
    </row>
    <row r="91" spans="1:7" ht="12.75">
      <c r="A91" s="54" t="s">
        <v>496</v>
      </c>
      <c r="B91" s="56">
        <v>5</v>
      </c>
      <c r="C91" s="56">
        <v>3</v>
      </c>
      <c r="D91" s="54" t="str">
        <f t="shared" si="2"/>
        <v>05Apts ≤ 4 Units03</v>
      </c>
      <c r="E91" s="54">
        <v>18257.469147591808</v>
      </c>
      <c r="F91" s="54">
        <v>8472.158087758295</v>
      </c>
      <c r="G91" s="58">
        <f t="shared" si="3"/>
        <v>18257.469147591808</v>
      </c>
    </row>
    <row r="92" spans="1:7" ht="12.75">
      <c r="A92" s="54" t="s">
        <v>496</v>
      </c>
      <c r="B92" s="56">
        <v>5</v>
      </c>
      <c r="C92" s="56">
        <v>4</v>
      </c>
      <c r="D92" s="54" t="str">
        <f t="shared" si="2"/>
        <v>05Apts ≤ 4 Units04</v>
      </c>
      <c r="E92" s="54">
        <v>8386.419897726819</v>
      </c>
      <c r="F92" s="54">
        <v>6775.952437208883</v>
      </c>
      <c r="G92" s="58">
        <f t="shared" si="3"/>
        <v>8386.419897726819</v>
      </c>
    </row>
    <row r="93" spans="1:7" ht="12.75">
      <c r="A93" s="54" t="s">
        <v>496</v>
      </c>
      <c r="B93" s="56">
        <v>5</v>
      </c>
      <c r="C93" s="56">
        <v>5</v>
      </c>
      <c r="D93" s="54" t="str">
        <f t="shared" si="2"/>
        <v>05Apts ≤ 4 Units05</v>
      </c>
      <c r="E93" s="54">
        <v>8068.169235835453</v>
      </c>
      <c r="F93" s="54">
        <v>6348.583328372053</v>
      </c>
      <c r="G93" s="58">
        <f t="shared" si="3"/>
        <v>8068.169235835453</v>
      </c>
    </row>
    <row r="94" spans="1:7" ht="12.75">
      <c r="A94" s="54" t="s">
        <v>491</v>
      </c>
      <c r="B94" s="56">
        <v>5</v>
      </c>
      <c r="C94" s="56">
        <v>1</v>
      </c>
      <c r="D94" s="54" t="str">
        <f t="shared" si="2"/>
        <v>05Single Family01</v>
      </c>
      <c r="E94" s="54">
        <v>44687.04203334147</v>
      </c>
      <c r="F94" s="54">
        <v>23594.806144534698</v>
      </c>
      <c r="G94" s="58">
        <f t="shared" si="3"/>
        <v>44687.04203334147</v>
      </c>
    </row>
    <row r="95" spans="1:7" ht="12.75">
      <c r="A95" s="54" t="s">
        <v>491</v>
      </c>
      <c r="B95" s="56">
        <v>5</v>
      </c>
      <c r="C95" s="56">
        <v>2</v>
      </c>
      <c r="D95" s="54" t="str">
        <f t="shared" si="2"/>
        <v>05Single Family02</v>
      </c>
      <c r="E95" s="54">
        <v>19068.021189412546</v>
      </c>
      <c r="F95" s="54">
        <v>13661.579038087111</v>
      </c>
      <c r="G95" s="58">
        <f t="shared" si="3"/>
        <v>19068.021189412546</v>
      </c>
    </row>
    <row r="96" spans="1:7" ht="12.75">
      <c r="A96" s="54" t="s">
        <v>491</v>
      </c>
      <c r="B96" s="56">
        <v>5</v>
      </c>
      <c r="C96" s="56">
        <v>3</v>
      </c>
      <c r="D96" s="54" t="str">
        <f t="shared" si="2"/>
        <v>05Single Family03</v>
      </c>
      <c r="E96" s="54">
        <v>16683.487720760095</v>
      </c>
      <c r="F96" s="54">
        <v>12426.191448485164</v>
      </c>
      <c r="G96" s="58">
        <f t="shared" si="3"/>
        <v>16683.487720760095</v>
      </c>
    </row>
    <row r="97" spans="1:7" ht="12.75">
      <c r="A97" s="54" t="s">
        <v>491</v>
      </c>
      <c r="B97" s="56">
        <v>5</v>
      </c>
      <c r="C97" s="56">
        <v>4</v>
      </c>
      <c r="D97" s="54" t="str">
        <f t="shared" si="2"/>
        <v>05Single Family04</v>
      </c>
      <c r="E97" s="54">
        <v>6102.521576106897</v>
      </c>
      <c r="F97" s="54">
        <v>4896.148646837317</v>
      </c>
      <c r="G97" s="58">
        <f t="shared" si="3"/>
        <v>6102.521576106897</v>
      </c>
    </row>
    <row r="98" spans="1:7" ht="12.75">
      <c r="A98" s="54" t="s">
        <v>491</v>
      </c>
      <c r="B98" s="56">
        <v>5</v>
      </c>
      <c r="C98" s="56">
        <v>5</v>
      </c>
      <c r="D98" s="54" t="str">
        <f t="shared" si="2"/>
        <v>05Single Family05</v>
      </c>
      <c r="E98" s="54">
        <v>5870.0839932991785</v>
      </c>
      <c r="F98" s="54">
        <v>4582.559941911036</v>
      </c>
      <c r="G98" s="58">
        <f t="shared" si="3"/>
        <v>5870.0839932991785</v>
      </c>
    </row>
    <row r="99" spans="1:7" ht="12.75">
      <c r="A99" s="54" t="s">
        <v>494</v>
      </c>
      <c r="B99" s="56">
        <v>5</v>
      </c>
      <c r="C99" s="56">
        <v>1</v>
      </c>
      <c r="D99" s="54" t="str">
        <f t="shared" si="2"/>
        <v>05Town Home01</v>
      </c>
      <c r="E99" s="54" t="e">
        <v>#VALUE!</v>
      </c>
      <c r="F99" s="54">
        <v>14857.232977667432</v>
      </c>
      <c r="G99" s="58">
        <f>F99</f>
        <v>14857.232977667432</v>
      </c>
    </row>
    <row r="100" spans="1:7" ht="12.75">
      <c r="A100" s="54" t="s">
        <v>494</v>
      </c>
      <c r="B100" s="56">
        <v>5</v>
      </c>
      <c r="C100" s="56">
        <v>2</v>
      </c>
      <c r="D100" s="54" t="str">
        <f t="shared" si="2"/>
        <v>05Town Home02</v>
      </c>
      <c r="E100" s="54" t="e">
        <v>#VALUE!</v>
      </c>
      <c r="F100" s="54">
        <v>8481.632449580418</v>
      </c>
      <c r="G100" s="58">
        <f>F100</f>
        <v>8481.632449580418</v>
      </c>
    </row>
    <row r="101" spans="1:7" ht="12.75">
      <c r="A101" s="54" t="s">
        <v>494</v>
      </c>
      <c r="B101" s="56">
        <v>5</v>
      </c>
      <c r="C101" s="56">
        <v>3</v>
      </c>
      <c r="D101" s="54" t="str">
        <f t="shared" si="2"/>
        <v>05Town Home03</v>
      </c>
      <c r="E101" s="54" t="e">
        <v>#VALUE!</v>
      </c>
      <c r="F101" s="54">
        <v>7262.778652360717</v>
      </c>
      <c r="G101" s="58">
        <f>F101</f>
        <v>7262.778652360717</v>
      </c>
    </row>
    <row r="102" spans="1:7" ht="12.75">
      <c r="A102" s="54" t="s">
        <v>494</v>
      </c>
      <c r="B102" s="56">
        <v>5</v>
      </c>
      <c r="C102" s="56">
        <v>4</v>
      </c>
      <c r="D102" s="54" t="str">
        <f t="shared" si="2"/>
        <v>05Town Home04</v>
      </c>
      <c r="E102" s="54" t="e">
        <v>#VALUE!</v>
      </c>
      <c r="F102" s="54">
        <v>5808.702127676379</v>
      </c>
      <c r="G102" s="58">
        <f>F102</f>
        <v>5808.702127676379</v>
      </c>
    </row>
    <row r="103" spans="1:7" ht="12.75">
      <c r="A103" s="54" t="s">
        <v>494</v>
      </c>
      <c r="B103" s="56">
        <v>5</v>
      </c>
      <c r="C103" s="56">
        <v>5</v>
      </c>
      <c r="D103" s="54" t="str">
        <f t="shared" si="2"/>
        <v>05Town Home05</v>
      </c>
      <c r="E103" s="54" t="e">
        <v>#VALUE!</v>
      </c>
      <c r="F103" s="54">
        <v>5442.338893163149</v>
      </c>
      <c r="G103" s="58">
        <f>F103</f>
        <v>5442.338893163149</v>
      </c>
    </row>
    <row r="104" spans="1:7" ht="12.75">
      <c r="A104" s="54" t="s">
        <v>495</v>
      </c>
      <c r="B104" s="56">
        <v>6</v>
      </c>
      <c r="C104" s="56">
        <v>1</v>
      </c>
      <c r="D104" s="54" t="str">
        <f t="shared" si="2"/>
        <v>06Apts &gt; 4 Units01</v>
      </c>
      <c r="E104" s="54">
        <v>43041.64633323079</v>
      </c>
      <c r="F104" s="54">
        <v>23345.606329300866</v>
      </c>
      <c r="G104" s="58">
        <f aca="true" t="shared" si="4" ref="G104:G123">MAX(E104,F104)</f>
        <v>43041.64633323079</v>
      </c>
    </row>
    <row r="105" spans="1:7" ht="12.75">
      <c r="A105" s="54" t="s">
        <v>495</v>
      </c>
      <c r="B105" s="56">
        <v>6</v>
      </c>
      <c r="C105" s="56">
        <v>2</v>
      </c>
      <c r="D105" s="54" t="str">
        <f t="shared" si="2"/>
        <v>06Apts &gt; 4 Units02</v>
      </c>
      <c r="E105" s="54">
        <v>23907.717500455205</v>
      </c>
      <c r="F105" s="54">
        <v>15019.499208667745</v>
      </c>
      <c r="G105" s="58">
        <f t="shared" si="4"/>
        <v>23907.717500455205</v>
      </c>
    </row>
    <row r="106" spans="1:7" ht="12.75">
      <c r="A106" s="54" t="s">
        <v>495</v>
      </c>
      <c r="B106" s="56">
        <v>6</v>
      </c>
      <c r="C106" s="56">
        <v>3</v>
      </c>
      <c r="D106" s="54" t="str">
        <f t="shared" si="2"/>
        <v>06Apts &gt; 4 Units03</v>
      </c>
      <c r="E106" s="54">
        <v>13697.682030163065</v>
      </c>
      <c r="F106" s="54">
        <v>12931.799641281754</v>
      </c>
      <c r="G106" s="58">
        <f t="shared" si="4"/>
        <v>13697.682030163065</v>
      </c>
    </row>
    <row r="107" spans="1:7" ht="12.75">
      <c r="A107" s="54" t="s">
        <v>495</v>
      </c>
      <c r="B107" s="56">
        <v>6</v>
      </c>
      <c r="C107" s="56">
        <v>4</v>
      </c>
      <c r="D107" s="54" t="str">
        <f t="shared" si="2"/>
        <v>06Apts &gt; 4 Units04</v>
      </c>
      <c r="E107" s="54">
        <v>11299.167794492108</v>
      </c>
      <c r="F107" s="54">
        <v>7691.694634474682</v>
      </c>
      <c r="G107" s="58">
        <f t="shared" si="4"/>
        <v>11299.167794492108</v>
      </c>
    </row>
    <row r="108" spans="1:7" ht="12.75">
      <c r="A108" s="54" t="s">
        <v>495</v>
      </c>
      <c r="B108" s="56">
        <v>6</v>
      </c>
      <c r="C108" s="56">
        <v>5</v>
      </c>
      <c r="D108" s="54" t="str">
        <f t="shared" si="2"/>
        <v>06Apts &gt; 4 Units05</v>
      </c>
      <c r="E108" s="54">
        <v>10160.215250492078</v>
      </c>
      <c r="F108" s="54">
        <v>6734.247181242768</v>
      </c>
      <c r="G108" s="58">
        <f t="shared" si="4"/>
        <v>10160.215250492078</v>
      </c>
    </row>
    <row r="109" spans="1:7" ht="12.75">
      <c r="A109" s="54" t="s">
        <v>496</v>
      </c>
      <c r="B109" s="56">
        <v>6</v>
      </c>
      <c r="C109" s="56">
        <v>1</v>
      </c>
      <c r="D109" s="54" t="str">
        <f t="shared" si="2"/>
        <v>06Apts ≤ 4 Units01</v>
      </c>
      <c r="E109" s="54">
        <v>50987.796425519555</v>
      </c>
      <c r="F109" s="54">
        <v>19714.609102718583</v>
      </c>
      <c r="G109" s="58">
        <f t="shared" si="4"/>
        <v>50987.796425519555</v>
      </c>
    </row>
    <row r="110" spans="1:7" ht="12.75">
      <c r="A110" s="54" t="s">
        <v>496</v>
      </c>
      <c r="B110" s="56">
        <v>6</v>
      </c>
      <c r="C110" s="56">
        <v>2</v>
      </c>
      <c r="D110" s="54" t="str">
        <f t="shared" si="2"/>
        <v>06Apts ≤ 4 Units02</v>
      </c>
      <c r="E110" s="54">
        <v>28321.449962077702</v>
      </c>
      <c r="F110" s="54">
        <v>12683.481064522139</v>
      </c>
      <c r="G110" s="58">
        <f t="shared" si="4"/>
        <v>28321.449962077702</v>
      </c>
    </row>
    <row r="111" spans="1:7" ht="12.75">
      <c r="A111" s="54" t="s">
        <v>496</v>
      </c>
      <c r="B111" s="56">
        <v>6</v>
      </c>
      <c r="C111" s="56">
        <v>3</v>
      </c>
      <c r="D111" s="54" t="str">
        <f t="shared" si="2"/>
        <v>06Apts ≤ 4 Units03</v>
      </c>
      <c r="E111" s="54">
        <v>16226.484866500861</v>
      </c>
      <c r="F111" s="54">
        <v>10920.486335904949</v>
      </c>
      <c r="G111" s="58">
        <f t="shared" si="4"/>
        <v>16226.484866500861</v>
      </c>
    </row>
    <row r="112" spans="1:7" ht="12.75">
      <c r="A112" s="54" t="s">
        <v>496</v>
      </c>
      <c r="B112" s="56">
        <v>6</v>
      </c>
      <c r="C112" s="56">
        <v>4</v>
      </c>
      <c r="D112" s="54" t="str">
        <f t="shared" si="2"/>
        <v>06Apts ≤ 4 Units04</v>
      </c>
      <c r="E112" s="54">
        <v>13385.168002706037</v>
      </c>
      <c r="F112" s="54">
        <v>6495.387222640938</v>
      </c>
      <c r="G112" s="58">
        <f t="shared" si="4"/>
        <v>13385.168002706037</v>
      </c>
    </row>
    <row r="113" spans="1:7" ht="12.75">
      <c r="A113" s="54" t="s">
        <v>496</v>
      </c>
      <c r="B113" s="56">
        <v>6</v>
      </c>
      <c r="C113" s="56">
        <v>5</v>
      </c>
      <c r="D113" s="54" t="str">
        <f t="shared" si="2"/>
        <v>06Apts ≤ 4 Units05</v>
      </c>
      <c r="E113" s="54">
        <v>12035.94729673677</v>
      </c>
      <c r="F113" s="54">
        <v>5686.85383050668</v>
      </c>
      <c r="G113" s="58">
        <f t="shared" si="4"/>
        <v>12035.94729673677</v>
      </c>
    </row>
    <row r="114" spans="1:7" ht="12.75">
      <c r="A114" s="54" t="s">
        <v>491</v>
      </c>
      <c r="B114" s="56">
        <v>6</v>
      </c>
      <c r="C114" s="56">
        <v>1</v>
      </c>
      <c r="D114" s="54" t="str">
        <f t="shared" si="2"/>
        <v>06Single Family01</v>
      </c>
      <c r="E114" s="54">
        <v>40811.89419324644</v>
      </c>
      <c r="F114" s="54">
        <v>23239.000101320977</v>
      </c>
      <c r="G114" s="58">
        <f t="shared" si="4"/>
        <v>40811.89419324644</v>
      </c>
    </row>
    <row r="115" spans="1:7" ht="12.75">
      <c r="A115" s="54" t="s">
        <v>491</v>
      </c>
      <c r="B115" s="56">
        <v>6</v>
      </c>
      <c r="C115" s="56">
        <v>2</v>
      </c>
      <c r="D115" s="54" t="str">
        <f t="shared" si="2"/>
        <v>06Single Family02</v>
      </c>
      <c r="E115" s="54">
        <v>30850.431252408114</v>
      </c>
      <c r="F115" s="54">
        <v>13321.079443759589</v>
      </c>
      <c r="G115" s="58">
        <f t="shared" si="4"/>
        <v>30850.431252408114</v>
      </c>
    </row>
    <row r="116" spans="1:7" ht="12.75">
      <c r="A116" s="54" t="s">
        <v>491</v>
      </c>
      <c r="B116" s="56">
        <v>6</v>
      </c>
      <c r="C116" s="56">
        <v>3</v>
      </c>
      <c r="D116" s="54" t="str">
        <f t="shared" si="2"/>
        <v>06Single Family03</v>
      </c>
      <c r="E116" s="54">
        <v>29832.040088824666</v>
      </c>
      <c r="F116" s="54">
        <v>12206.902642607583</v>
      </c>
      <c r="G116" s="58">
        <f t="shared" si="4"/>
        <v>29832.040088824666</v>
      </c>
    </row>
    <row r="117" spans="1:7" ht="12.75">
      <c r="A117" s="54" t="s">
        <v>491</v>
      </c>
      <c r="B117" s="56">
        <v>6</v>
      </c>
      <c r="C117" s="56">
        <v>4</v>
      </c>
      <c r="D117" s="54" t="str">
        <f t="shared" si="2"/>
        <v>06Single Family04</v>
      </c>
      <c r="E117" s="54">
        <v>7431.274814269386</v>
      </c>
      <c r="F117" s="54">
        <v>5918.0361585444525</v>
      </c>
      <c r="G117" s="58">
        <f t="shared" si="4"/>
        <v>7431.274814269386</v>
      </c>
    </row>
    <row r="118" spans="1:7" ht="12.75">
      <c r="A118" s="54" t="s">
        <v>491</v>
      </c>
      <c r="B118" s="56">
        <v>6</v>
      </c>
      <c r="C118" s="56">
        <v>5</v>
      </c>
      <c r="D118" s="54" t="str">
        <f t="shared" si="2"/>
        <v>06Single Family05</v>
      </c>
      <c r="E118" s="54">
        <v>6680.8707706222785</v>
      </c>
      <c r="F118" s="54">
        <v>5170.445929653318</v>
      </c>
      <c r="G118" s="58">
        <f t="shared" si="4"/>
        <v>6680.8707706222785</v>
      </c>
    </row>
    <row r="119" spans="1:7" ht="12.75">
      <c r="A119" s="54" t="s">
        <v>494</v>
      </c>
      <c r="B119" s="56">
        <v>6</v>
      </c>
      <c r="C119" s="56">
        <v>1</v>
      </c>
      <c r="D119" s="54" t="str">
        <f t="shared" si="2"/>
        <v>06Town Home01</v>
      </c>
      <c r="E119" s="54">
        <v>30322.111323502024</v>
      </c>
      <c r="F119" s="54">
        <v>20800.21533084185</v>
      </c>
      <c r="G119" s="58">
        <f t="shared" si="4"/>
        <v>30322.111323502024</v>
      </c>
    </row>
    <row r="120" spans="1:7" ht="12.75">
      <c r="A120" s="54" t="s">
        <v>494</v>
      </c>
      <c r="B120" s="56">
        <v>6</v>
      </c>
      <c r="C120" s="56">
        <v>2</v>
      </c>
      <c r="D120" s="54" t="str">
        <f t="shared" si="2"/>
        <v>06Town Home02</v>
      </c>
      <c r="E120" s="54">
        <v>16842.58231962535</v>
      </c>
      <c r="F120" s="54">
        <v>13381.9106385597</v>
      </c>
      <c r="G120" s="58">
        <f t="shared" si="4"/>
        <v>16842.58231962535</v>
      </c>
    </row>
    <row r="121" spans="1:7" ht="12.75">
      <c r="A121" s="54" t="s">
        <v>494</v>
      </c>
      <c r="B121" s="56">
        <v>6</v>
      </c>
      <c r="C121" s="56">
        <v>3</v>
      </c>
      <c r="D121" s="54" t="str">
        <f t="shared" si="2"/>
        <v>06Town Home03</v>
      </c>
      <c r="E121" s="54">
        <v>9649.785144762634</v>
      </c>
      <c r="F121" s="54">
        <v>11521.834702419537</v>
      </c>
      <c r="G121" s="58">
        <f t="shared" si="4"/>
        <v>11521.834702419537</v>
      </c>
    </row>
    <row r="122" spans="1:7" ht="12.75">
      <c r="A122" s="54" t="s">
        <v>494</v>
      </c>
      <c r="B122" s="56">
        <v>6</v>
      </c>
      <c r="C122" s="56">
        <v>4</v>
      </c>
      <c r="D122" s="54" t="str">
        <f t="shared" si="2"/>
        <v>06Town Home04</v>
      </c>
      <c r="E122" s="54">
        <v>7960.072462725458</v>
      </c>
      <c r="F122" s="54">
        <v>6853.062730495615</v>
      </c>
      <c r="G122" s="58">
        <f t="shared" si="4"/>
        <v>7960.072462725458</v>
      </c>
    </row>
    <row r="123" spans="1:7" ht="12.75">
      <c r="A123" s="54" t="s">
        <v>494</v>
      </c>
      <c r="B123" s="56">
        <v>6</v>
      </c>
      <c r="C123" s="56">
        <v>5</v>
      </c>
      <c r="D123" s="54" t="str">
        <f t="shared" si="2"/>
        <v>06Town Home05</v>
      </c>
      <c r="E123" s="54">
        <v>7157.699673265234</v>
      </c>
      <c r="F123" s="54">
        <v>6000.006574477313</v>
      </c>
      <c r="G123" s="58">
        <f t="shared" si="4"/>
        <v>7157.699673265234</v>
      </c>
    </row>
    <row r="124" spans="1:7" ht="12.75">
      <c r="A124" s="54" t="s">
        <v>495</v>
      </c>
      <c r="B124" s="56">
        <v>7</v>
      </c>
      <c r="C124" s="56">
        <v>1</v>
      </c>
      <c r="D124" s="54" t="str">
        <f t="shared" si="2"/>
        <v>07Apts &gt; 4 Units01</v>
      </c>
      <c r="E124" s="54">
        <v>28597.115607759235</v>
      </c>
      <c r="F124" s="54">
        <v>20513.018496453846</v>
      </c>
      <c r="G124" s="58">
        <f t="shared" si="3"/>
        <v>28597.115607759235</v>
      </c>
    </row>
    <row r="125" spans="1:7" ht="12.75">
      <c r="A125" s="54" t="s">
        <v>495</v>
      </c>
      <c r="B125" s="56">
        <v>7</v>
      </c>
      <c r="C125" s="56">
        <v>2</v>
      </c>
      <c r="D125" s="54" t="str">
        <f t="shared" si="2"/>
        <v>07Apts &gt; 4 Units02</v>
      </c>
      <c r="E125" s="54">
        <v>15278.599360081673</v>
      </c>
      <c r="F125" s="54">
        <v>10701.31244466653</v>
      </c>
      <c r="G125" s="58">
        <f t="shared" si="3"/>
        <v>15278.599360081673</v>
      </c>
    </row>
    <row r="126" spans="1:7" ht="12.75">
      <c r="A126" s="54" t="s">
        <v>495</v>
      </c>
      <c r="B126" s="56">
        <v>7</v>
      </c>
      <c r="C126" s="56">
        <v>3</v>
      </c>
      <c r="D126" s="54" t="str">
        <f t="shared" si="2"/>
        <v>07Apts &gt; 4 Units03</v>
      </c>
      <c r="E126" s="54">
        <v>10603.900044860278</v>
      </c>
      <c r="F126" s="54">
        <v>8727.669447495256</v>
      </c>
      <c r="G126" s="58">
        <f t="shared" si="3"/>
        <v>10603.900044860278</v>
      </c>
    </row>
    <row r="127" spans="1:7" ht="12.75">
      <c r="A127" s="54" t="s">
        <v>495</v>
      </c>
      <c r="B127" s="56">
        <v>7</v>
      </c>
      <c r="C127" s="56">
        <v>4</v>
      </c>
      <c r="D127" s="54" t="str">
        <f t="shared" si="2"/>
        <v>07Apts &gt; 4 Units04</v>
      </c>
      <c r="E127" s="54">
        <v>6815.8619073772</v>
      </c>
      <c r="F127" s="54">
        <v>6454.0379173095025</v>
      </c>
      <c r="G127" s="58">
        <f t="shared" si="3"/>
        <v>6815.8619073772</v>
      </c>
    </row>
    <row r="128" spans="1:7" ht="12.75">
      <c r="A128" s="54" t="s">
        <v>495</v>
      </c>
      <c r="B128" s="56">
        <v>7</v>
      </c>
      <c r="C128" s="56">
        <v>5</v>
      </c>
      <c r="D128" s="54" t="str">
        <f t="shared" si="2"/>
        <v>07Apts &gt; 4 Units05</v>
      </c>
      <c r="E128" s="54">
        <v>6124.068935081015</v>
      </c>
      <c r="F128" s="54">
        <v>5575.724130263742</v>
      </c>
      <c r="G128" s="58">
        <f t="shared" si="3"/>
        <v>6124.068935081015</v>
      </c>
    </row>
    <row r="129" spans="1:7" ht="12.75">
      <c r="A129" s="54" t="s">
        <v>496</v>
      </c>
      <c r="B129" s="56">
        <v>7</v>
      </c>
      <c r="C129" s="56">
        <v>1</v>
      </c>
      <c r="D129" s="54" t="str">
        <f t="shared" si="2"/>
        <v>07Apts ≤ 4 Units01</v>
      </c>
      <c r="E129" s="54" t="e">
        <v>#VALUE!</v>
      </c>
      <c r="F129" s="54">
        <v>21290.763273570577</v>
      </c>
      <c r="G129" s="58">
        <f>F129</f>
        <v>21290.763273570577</v>
      </c>
    </row>
    <row r="130" spans="1:7" ht="12.75">
      <c r="A130" s="54" t="s">
        <v>496</v>
      </c>
      <c r="B130" s="56">
        <v>7</v>
      </c>
      <c r="C130" s="56">
        <v>2</v>
      </c>
      <c r="D130" s="54" t="str">
        <f t="shared" si="2"/>
        <v>07Apts ≤ 4 Units02</v>
      </c>
      <c r="E130" s="54" t="e">
        <v>#VALUE!</v>
      </c>
      <c r="F130" s="54">
        <v>11107.049409393223</v>
      </c>
      <c r="G130" s="58">
        <f>F130</f>
        <v>11107.049409393223</v>
      </c>
    </row>
    <row r="131" spans="1:7" ht="12.75">
      <c r="A131" s="54" t="s">
        <v>496</v>
      </c>
      <c r="B131" s="56">
        <v>7</v>
      </c>
      <c r="C131" s="56">
        <v>3</v>
      </c>
      <c r="D131" s="54" t="str">
        <f t="shared" si="2"/>
        <v>07Apts ≤ 4 Units03</v>
      </c>
      <c r="E131" s="54" t="e">
        <v>#VALUE!</v>
      </c>
      <c r="F131" s="54">
        <v>9058.576345978488</v>
      </c>
      <c r="G131" s="58">
        <f>F131</f>
        <v>9058.576345978488</v>
      </c>
    </row>
    <row r="132" spans="1:7" ht="12.75">
      <c r="A132" s="54" t="s">
        <v>496</v>
      </c>
      <c r="B132" s="56">
        <v>7</v>
      </c>
      <c r="C132" s="56">
        <v>4</v>
      </c>
      <c r="D132" s="54" t="str">
        <f t="shared" si="2"/>
        <v>07Apts ≤ 4 Units04</v>
      </c>
      <c r="E132" s="54" t="e">
        <v>#VALUE!</v>
      </c>
      <c r="F132" s="54">
        <v>6698.740776733559</v>
      </c>
      <c r="G132" s="58">
        <f>F132</f>
        <v>6698.740776733559</v>
      </c>
    </row>
    <row r="133" spans="1:7" ht="12.75">
      <c r="A133" s="54" t="s">
        <v>496</v>
      </c>
      <c r="B133" s="56">
        <v>7</v>
      </c>
      <c r="C133" s="56">
        <v>5</v>
      </c>
      <c r="D133" s="54" t="str">
        <f t="shared" si="2"/>
        <v>07Apts ≤ 4 Units05</v>
      </c>
      <c r="E133" s="54" t="e">
        <v>#VALUE!</v>
      </c>
      <c r="F133" s="54">
        <v>5787.125993022557</v>
      </c>
      <c r="G133" s="58">
        <f>F133</f>
        <v>5787.125993022557</v>
      </c>
    </row>
    <row r="134" spans="1:7" ht="12.75">
      <c r="A134" s="54" t="s">
        <v>491</v>
      </c>
      <c r="B134" s="56">
        <v>7</v>
      </c>
      <c r="C134" s="56">
        <v>1</v>
      </c>
      <c r="D134" s="54" t="str">
        <f t="shared" si="2"/>
        <v>07Single Family01</v>
      </c>
      <c r="E134" s="54">
        <v>26086.32567856755</v>
      </c>
      <c r="F134" s="54">
        <v>17024.994262703396</v>
      </c>
      <c r="G134" s="58">
        <f t="shared" si="3"/>
        <v>26086.32567856755</v>
      </c>
    </row>
    <row r="135" spans="1:7" ht="12.75">
      <c r="A135" s="54" t="s">
        <v>491</v>
      </c>
      <c r="B135" s="56">
        <v>7</v>
      </c>
      <c r="C135" s="56">
        <v>2</v>
      </c>
      <c r="D135" s="54" t="str">
        <f t="shared" si="2"/>
        <v>07Single Family02</v>
      </c>
      <c r="E135" s="54">
        <v>8970.387064597651</v>
      </c>
      <c r="F135" s="54">
        <v>10456.604973366944</v>
      </c>
      <c r="G135" s="58">
        <f t="shared" si="3"/>
        <v>10456.604973366944</v>
      </c>
    </row>
    <row r="136" spans="1:7" ht="12.75">
      <c r="A136" s="54" t="s">
        <v>491</v>
      </c>
      <c r="B136" s="56">
        <v>7</v>
      </c>
      <c r="C136" s="56">
        <v>3</v>
      </c>
      <c r="D136" s="54" t="str">
        <f t="shared" si="2"/>
        <v>07Single Family03</v>
      </c>
      <c r="E136" s="54">
        <v>10224.317355565021</v>
      </c>
      <c r="F136" s="54">
        <v>10965.8475386499</v>
      </c>
      <c r="G136" s="58">
        <f t="shared" si="3"/>
        <v>10965.8475386499</v>
      </c>
    </row>
    <row r="137" spans="1:7" ht="12.75">
      <c r="A137" s="54" t="s">
        <v>491</v>
      </c>
      <c r="B137" s="56">
        <v>7</v>
      </c>
      <c r="C137" s="56">
        <v>4</v>
      </c>
      <c r="D137" s="54" t="str">
        <f t="shared" si="2"/>
        <v>07Single Family04</v>
      </c>
      <c r="E137" s="54">
        <v>6127.940200988953</v>
      </c>
      <c r="F137" s="54">
        <v>7219.628853394638</v>
      </c>
      <c r="G137" s="58">
        <f t="shared" si="3"/>
        <v>7219.628853394638</v>
      </c>
    </row>
    <row r="138" spans="1:7" ht="12.75">
      <c r="A138" s="54" t="s">
        <v>491</v>
      </c>
      <c r="B138" s="56">
        <v>7</v>
      </c>
      <c r="C138" s="56">
        <v>5</v>
      </c>
      <c r="D138" s="54" t="str">
        <f t="shared" si="2"/>
        <v>07Single Family05</v>
      </c>
      <c r="E138" s="54">
        <v>5486.780118388645</v>
      </c>
      <c r="F138" s="54">
        <v>6284.511041306855</v>
      </c>
      <c r="G138" s="58">
        <f t="shared" si="3"/>
        <v>6284.511041306855</v>
      </c>
    </row>
    <row r="139" spans="1:7" ht="12.75">
      <c r="A139" s="54" t="s">
        <v>494</v>
      </c>
      <c r="B139" s="56">
        <v>7</v>
      </c>
      <c r="C139" s="56">
        <v>1</v>
      </c>
      <c r="D139" s="54" t="str">
        <f t="shared" si="2"/>
        <v>07Town Home01</v>
      </c>
      <c r="E139" s="54">
        <v>31309.756288266686</v>
      </c>
      <c r="F139" s="54">
        <v>17844.49275361824</v>
      </c>
      <c r="G139" s="58">
        <f t="shared" si="3"/>
        <v>31309.756288266686</v>
      </c>
    </row>
    <row r="140" spans="1:7" ht="12.75">
      <c r="A140" s="54" t="s">
        <v>494</v>
      </c>
      <c r="B140" s="56">
        <v>7</v>
      </c>
      <c r="C140" s="56">
        <v>2</v>
      </c>
      <c r="D140" s="54" t="str">
        <f t="shared" si="2"/>
        <v>07Town Home02</v>
      </c>
      <c r="E140" s="54">
        <v>16727.883642237994</v>
      </c>
      <c r="F140" s="54">
        <v>9309.185403701968</v>
      </c>
      <c r="G140" s="58">
        <f t="shared" si="3"/>
        <v>16727.883642237994</v>
      </c>
    </row>
    <row r="141" spans="1:7" ht="12.75">
      <c r="A141" s="54" t="s">
        <v>494</v>
      </c>
      <c r="B141" s="56">
        <v>7</v>
      </c>
      <c r="C141" s="56">
        <v>3</v>
      </c>
      <c r="D141" s="54" t="str">
        <f t="shared" si="2"/>
        <v>07Town Home03</v>
      </c>
      <c r="E141" s="54">
        <v>11609.755706258455</v>
      </c>
      <c r="F141" s="54">
        <v>7592.2923892808785</v>
      </c>
      <c r="G141" s="58">
        <f t="shared" si="3"/>
        <v>11609.755706258455</v>
      </c>
    </row>
    <row r="142" spans="1:7" ht="12.75">
      <c r="A142" s="54" t="s">
        <v>494</v>
      </c>
      <c r="B142" s="56">
        <v>7</v>
      </c>
      <c r="C142" s="56">
        <v>4</v>
      </c>
      <c r="D142" s="54" t="str">
        <f t="shared" si="2"/>
        <v>07Town Home04</v>
      </c>
      <c r="E142" s="54">
        <v>7462.3950940198365</v>
      </c>
      <c r="F142" s="54">
        <v>5614.436162426141</v>
      </c>
      <c r="G142" s="58">
        <f t="shared" si="3"/>
        <v>7462.3950940198365</v>
      </c>
    </row>
    <row r="143" spans="1:7" ht="12.75">
      <c r="A143" s="54" t="s">
        <v>494</v>
      </c>
      <c r="B143" s="56">
        <v>7</v>
      </c>
      <c r="C143" s="56">
        <v>5</v>
      </c>
      <c r="D143" s="54" t="str">
        <f t="shared" si="2"/>
        <v>07Town Home05</v>
      </c>
      <c r="E143" s="54">
        <v>6704.980616922985</v>
      </c>
      <c r="F143" s="54">
        <v>4850.381666445916</v>
      </c>
      <c r="G143" s="58">
        <f t="shared" si="3"/>
        <v>6704.980616922985</v>
      </c>
    </row>
    <row r="144" spans="1:7" ht="12.75">
      <c r="A144" s="54" t="s">
        <v>495</v>
      </c>
      <c r="B144" s="56">
        <v>8</v>
      </c>
      <c r="C144" s="56">
        <v>1</v>
      </c>
      <c r="D144" s="54" t="str">
        <f t="shared" si="2"/>
        <v>08Apts &gt; 4 Units01</v>
      </c>
      <c r="E144" s="54">
        <v>17647.08202591124</v>
      </c>
      <c r="F144" s="54">
        <v>12166.476342062304</v>
      </c>
      <c r="G144" s="58">
        <f t="shared" si="3"/>
        <v>17647.08202591124</v>
      </c>
    </row>
    <row r="145" spans="1:7" ht="12.75">
      <c r="A145" s="54" t="s">
        <v>495</v>
      </c>
      <c r="B145" s="56">
        <v>8</v>
      </c>
      <c r="C145" s="56">
        <v>2</v>
      </c>
      <c r="D145" s="54" t="str">
        <f t="shared" si="2"/>
        <v>08Apts &gt; 4 Units02</v>
      </c>
      <c r="E145" s="54">
        <v>8023.757506294387</v>
      </c>
      <c r="F145" s="54">
        <v>6858.753484451081</v>
      </c>
      <c r="G145" s="58">
        <f t="shared" si="3"/>
        <v>8023.757506294387</v>
      </c>
    </row>
    <row r="146" spans="1:7" ht="12.75">
      <c r="A146" s="54" t="s">
        <v>495</v>
      </c>
      <c r="B146" s="56">
        <v>8</v>
      </c>
      <c r="C146" s="56">
        <v>3</v>
      </c>
      <c r="D146" s="54" t="str">
        <f t="shared" si="2"/>
        <v>08Apts &gt; 4 Units03</v>
      </c>
      <c r="E146" s="54">
        <v>5924.597763776624</v>
      </c>
      <c r="F146" s="54">
        <v>5247.217461940872</v>
      </c>
      <c r="G146" s="58">
        <f t="shared" si="3"/>
        <v>5924.597763776624</v>
      </c>
    </row>
    <row r="147" spans="1:7" ht="12.75">
      <c r="A147" s="54" t="s">
        <v>495</v>
      </c>
      <c r="B147" s="56">
        <v>8</v>
      </c>
      <c r="C147" s="56">
        <v>4</v>
      </c>
      <c r="D147" s="54" t="str">
        <f t="shared" si="2"/>
        <v>08Apts &gt; 4 Units04</v>
      </c>
      <c r="E147" s="54">
        <v>2673.569269169422</v>
      </c>
      <c r="F147" s="54">
        <v>3064.7453778492627</v>
      </c>
      <c r="G147" s="58">
        <f t="shared" si="3"/>
        <v>3064.7453778492627</v>
      </c>
    </row>
    <row r="148" spans="1:7" ht="12.75">
      <c r="A148" s="54" t="s">
        <v>495</v>
      </c>
      <c r="B148" s="56">
        <v>8</v>
      </c>
      <c r="C148" s="56">
        <v>5</v>
      </c>
      <c r="D148" s="54" t="str">
        <f t="shared" si="2"/>
        <v>08Apts &gt; 4 Units05</v>
      </c>
      <c r="E148" s="54">
        <v>2557.390267793238</v>
      </c>
      <c r="F148" s="54">
        <v>2885.6701053538977</v>
      </c>
      <c r="G148" s="58">
        <f t="shared" si="3"/>
        <v>2885.6701053538977</v>
      </c>
    </row>
    <row r="149" spans="1:7" ht="12.75">
      <c r="A149" s="54" t="s">
        <v>496</v>
      </c>
      <c r="B149" s="56">
        <v>8</v>
      </c>
      <c r="C149" s="56">
        <v>1</v>
      </c>
      <c r="D149" s="54" t="str">
        <f t="shared" si="2"/>
        <v>08Apts ≤ 4 Units01</v>
      </c>
      <c r="E149" s="54">
        <v>20298.101074646784</v>
      </c>
      <c r="F149" s="54">
        <v>10025.893352255924</v>
      </c>
      <c r="G149" s="58">
        <f t="shared" si="3"/>
        <v>20298.101074646784</v>
      </c>
    </row>
    <row r="150" spans="1:7" ht="12.75">
      <c r="A150" s="54" t="s">
        <v>496</v>
      </c>
      <c r="B150" s="56">
        <v>8</v>
      </c>
      <c r="C150" s="56">
        <v>2</v>
      </c>
      <c r="D150" s="54" t="str">
        <f t="shared" si="2"/>
        <v>08Apts ≤ 4 Units02</v>
      </c>
      <c r="E150" s="54">
        <v>9229.12018100677</v>
      </c>
      <c r="F150" s="54">
        <v>5652.016987595939</v>
      </c>
      <c r="G150" s="58">
        <f t="shared" si="3"/>
        <v>9229.12018100677</v>
      </c>
    </row>
    <row r="151" spans="1:7" ht="12.75">
      <c r="A151" s="54" t="s">
        <v>496</v>
      </c>
      <c r="B151" s="56">
        <v>8</v>
      </c>
      <c r="C151" s="56">
        <v>3</v>
      </c>
      <c r="D151" s="54" t="str">
        <f t="shared" si="2"/>
        <v>08Apts ≤ 4 Units03</v>
      </c>
      <c r="E151" s="54">
        <v>6814.615813491945</v>
      </c>
      <c r="F151" s="54">
        <v>4324.016353661586</v>
      </c>
      <c r="G151" s="58">
        <f t="shared" si="3"/>
        <v>6814.615813491945</v>
      </c>
    </row>
    <row r="152" spans="1:7" ht="12.75">
      <c r="A152" s="54" t="s">
        <v>496</v>
      </c>
      <c r="B152" s="56">
        <v>8</v>
      </c>
      <c r="C152" s="56">
        <v>4</v>
      </c>
      <c r="D152" s="54" t="str">
        <f aca="true" t="shared" si="5" ref="D152:D215">TEXT(B152,"00")&amp;A152&amp;TEXT(C152,"00")</f>
        <v>08Apts ≤ 4 Units04</v>
      </c>
      <c r="E152" s="54">
        <v>3075.204114537922</v>
      </c>
      <c r="F152" s="54">
        <v>2525.530765543541</v>
      </c>
      <c r="G152" s="58">
        <f t="shared" si="3"/>
        <v>3075.204114537922</v>
      </c>
    </row>
    <row r="153" spans="1:7" ht="12.75">
      <c r="A153" s="54" t="s">
        <v>496</v>
      </c>
      <c r="B153" s="56">
        <v>8</v>
      </c>
      <c r="C153" s="56">
        <v>5</v>
      </c>
      <c r="D153" s="54" t="str">
        <f t="shared" si="5"/>
        <v>08Apts ≤ 4 Units05</v>
      </c>
      <c r="E153" s="54">
        <v>2941.5722138518636</v>
      </c>
      <c r="F153" s="54">
        <v>2377.9621899274753</v>
      </c>
      <c r="G153" s="58">
        <f aca="true" t="shared" si="6" ref="G153:G213">MAX(E153,F153)</f>
        <v>2941.5722138518636</v>
      </c>
    </row>
    <row r="154" spans="1:7" ht="12.75">
      <c r="A154" s="54" t="s">
        <v>491</v>
      </c>
      <c r="B154" s="56">
        <v>8</v>
      </c>
      <c r="C154" s="56">
        <v>1</v>
      </c>
      <c r="D154" s="54" t="str">
        <f t="shared" si="5"/>
        <v>08Single Family01</v>
      </c>
      <c r="E154" s="54">
        <v>21340.868442753697</v>
      </c>
      <c r="F154" s="54">
        <v>14984.038677230645</v>
      </c>
      <c r="G154" s="58">
        <f t="shared" si="6"/>
        <v>21340.868442753697</v>
      </c>
    </row>
    <row r="155" spans="1:7" ht="12.75">
      <c r="A155" s="54" t="s">
        <v>491</v>
      </c>
      <c r="B155" s="56">
        <v>8</v>
      </c>
      <c r="C155" s="56">
        <v>2</v>
      </c>
      <c r="D155" s="54" t="str">
        <f t="shared" si="5"/>
        <v>08Single Family02</v>
      </c>
      <c r="E155" s="54">
        <v>11312.088312239845</v>
      </c>
      <c r="F155" s="54">
        <v>7133.2242248793855</v>
      </c>
      <c r="G155" s="58">
        <f t="shared" si="6"/>
        <v>11312.088312239845</v>
      </c>
    </row>
    <row r="156" spans="1:7" ht="12.75">
      <c r="A156" s="54" t="s">
        <v>491</v>
      </c>
      <c r="B156" s="56">
        <v>8</v>
      </c>
      <c r="C156" s="56">
        <v>3</v>
      </c>
      <c r="D156" s="54" t="str">
        <f t="shared" si="5"/>
        <v>08Single Family03</v>
      </c>
      <c r="E156" s="54">
        <v>8369.58775306952</v>
      </c>
      <c r="F156" s="54">
        <v>6709.8769628457985</v>
      </c>
      <c r="G156" s="58">
        <f t="shared" si="6"/>
        <v>8369.58775306952</v>
      </c>
    </row>
    <row r="157" spans="1:7" ht="12.75">
      <c r="A157" s="54" t="s">
        <v>491</v>
      </c>
      <c r="B157" s="56">
        <v>8</v>
      </c>
      <c r="C157" s="56">
        <v>4</v>
      </c>
      <c r="D157" s="54" t="str">
        <f t="shared" si="5"/>
        <v>08Single Family04</v>
      </c>
      <c r="E157" s="54">
        <v>2013.7747231794262</v>
      </c>
      <c r="F157" s="54">
        <v>2182.570443531374</v>
      </c>
      <c r="G157" s="58">
        <f t="shared" si="6"/>
        <v>2182.570443531374</v>
      </c>
    </row>
    <row r="158" spans="1:7" ht="12.75">
      <c r="A158" s="54" t="s">
        <v>491</v>
      </c>
      <c r="B158" s="56">
        <v>8</v>
      </c>
      <c r="C158" s="56">
        <v>5</v>
      </c>
      <c r="D158" s="54" t="str">
        <f t="shared" si="5"/>
        <v>08Single Family05</v>
      </c>
      <c r="E158" s="54">
        <v>1921.2126795839401</v>
      </c>
      <c r="F158" s="54">
        <v>2021.591834488753</v>
      </c>
      <c r="G158" s="58">
        <f t="shared" si="6"/>
        <v>2021.591834488753</v>
      </c>
    </row>
    <row r="159" spans="1:7" ht="12.75">
      <c r="A159" s="54" t="s">
        <v>494</v>
      </c>
      <c r="B159" s="56">
        <v>8</v>
      </c>
      <c r="C159" s="56">
        <v>1</v>
      </c>
      <c r="D159" s="54" t="str">
        <f t="shared" si="5"/>
        <v>08Town Home01</v>
      </c>
      <c r="E159" s="54">
        <v>15868.454126717734</v>
      </c>
      <c r="F159" s="54">
        <v>9424.339751120568</v>
      </c>
      <c r="G159" s="58">
        <f t="shared" si="6"/>
        <v>15868.454126717734</v>
      </c>
    </row>
    <row r="160" spans="1:7" ht="12.75">
      <c r="A160" s="54" t="s">
        <v>494</v>
      </c>
      <c r="B160" s="56">
        <v>8</v>
      </c>
      <c r="C160" s="56">
        <v>2</v>
      </c>
      <c r="D160" s="54" t="str">
        <f t="shared" si="5"/>
        <v>08Town Home02</v>
      </c>
      <c r="E160" s="54">
        <v>7215.052762014058</v>
      </c>
      <c r="F160" s="54">
        <v>5312.895968340184</v>
      </c>
      <c r="G160" s="58">
        <f t="shared" si="6"/>
        <v>7215.052762014058</v>
      </c>
    </row>
    <row r="161" spans="1:7" ht="12.75">
      <c r="A161" s="54" t="s">
        <v>494</v>
      </c>
      <c r="B161" s="56">
        <v>8</v>
      </c>
      <c r="C161" s="56">
        <v>3</v>
      </c>
      <c r="D161" s="54" t="str">
        <f t="shared" si="5"/>
        <v>08Town Home03</v>
      </c>
      <c r="E161" s="54">
        <v>5327.4647726860785</v>
      </c>
      <c r="F161" s="54">
        <v>4064.5753724418905</v>
      </c>
      <c r="G161" s="58">
        <f t="shared" si="6"/>
        <v>5327.4647726860785</v>
      </c>
    </row>
    <row r="162" spans="1:7" ht="12.75">
      <c r="A162" s="54" t="s">
        <v>494</v>
      </c>
      <c r="B162" s="56">
        <v>8</v>
      </c>
      <c r="C162" s="56">
        <v>4</v>
      </c>
      <c r="D162" s="54" t="str">
        <f t="shared" si="5"/>
        <v>08Town Home04</v>
      </c>
      <c r="E162" s="54">
        <v>2404.1034795511187</v>
      </c>
      <c r="F162" s="54">
        <v>2373.9989196109286</v>
      </c>
      <c r="G162" s="58">
        <f t="shared" si="6"/>
        <v>2404.1034795511187</v>
      </c>
    </row>
    <row r="163" spans="1:7" ht="12.75">
      <c r="A163" s="54" t="s">
        <v>494</v>
      </c>
      <c r="B163" s="56">
        <v>8</v>
      </c>
      <c r="C163" s="56">
        <v>5</v>
      </c>
      <c r="D163" s="54" t="str">
        <f t="shared" si="5"/>
        <v>08Town Home05</v>
      </c>
      <c r="E163" s="54">
        <v>2299.6340181909395</v>
      </c>
      <c r="F163" s="54">
        <v>2235.2844585318267</v>
      </c>
      <c r="G163" s="58">
        <f t="shared" si="6"/>
        <v>2299.6340181909395</v>
      </c>
    </row>
    <row r="164" spans="1:7" ht="12.75">
      <c r="A164" s="54" t="s">
        <v>495</v>
      </c>
      <c r="B164" s="56">
        <v>9</v>
      </c>
      <c r="C164" s="56">
        <v>1</v>
      </c>
      <c r="D164" s="54" t="str">
        <f t="shared" si="5"/>
        <v>09Apts &gt; 4 Units01</v>
      </c>
      <c r="E164" s="54">
        <v>24121.14064567244</v>
      </c>
      <c r="F164" s="54">
        <v>14009.375220493466</v>
      </c>
      <c r="G164" s="58">
        <f t="shared" si="6"/>
        <v>24121.14064567244</v>
      </c>
    </row>
    <row r="165" spans="1:7" ht="12.75">
      <c r="A165" s="54" t="s">
        <v>495</v>
      </c>
      <c r="B165" s="56">
        <v>9</v>
      </c>
      <c r="C165" s="56">
        <v>2</v>
      </c>
      <c r="D165" s="54" t="str">
        <f t="shared" si="5"/>
        <v>09Apts &gt; 4 Units02</v>
      </c>
      <c r="E165" s="54">
        <v>12463.223274928228</v>
      </c>
      <c r="F165" s="54">
        <v>7771.9061230450925</v>
      </c>
      <c r="G165" s="58">
        <f t="shared" si="6"/>
        <v>12463.223274928228</v>
      </c>
    </row>
    <row r="166" spans="1:7" ht="12.75">
      <c r="A166" s="54" t="s">
        <v>495</v>
      </c>
      <c r="B166" s="56">
        <v>9</v>
      </c>
      <c r="C166" s="56">
        <v>3</v>
      </c>
      <c r="D166" s="54" t="str">
        <f t="shared" si="5"/>
        <v>09Apts &gt; 4 Units03</v>
      </c>
      <c r="E166" s="54">
        <v>9303.431843060618</v>
      </c>
      <c r="F166" s="54">
        <v>6026.692192826762</v>
      </c>
      <c r="G166" s="58">
        <f t="shared" si="6"/>
        <v>9303.431843060618</v>
      </c>
    </row>
    <row r="167" spans="1:7" ht="12.75">
      <c r="A167" s="54" t="s">
        <v>495</v>
      </c>
      <c r="B167" s="56">
        <v>9</v>
      </c>
      <c r="C167" s="56">
        <v>4</v>
      </c>
      <c r="D167" s="54" t="str">
        <f t="shared" si="5"/>
        <v>09Apts &gt; 4 Units04</v>
      </c>
      <c r="E167" s="54">
        <v>3547.065241525182</v>
      </c>
      <c r="F167" s="54">
        <v>3577.29283871322</v>
      </c>
      <c r="G167" s="58">
        <f t="shared" si="6"/>
        <v>3577.29283871322</v>
      </c>
    </row>
    <row r="168" spans="1:7" ht="12.75">
      <c r="A168" s="54" t="s">
        <v>495</v>
      </c>
      <c r="B168" s="56">
        <v>9</v>
      </c>
      <c r="C168" s="56">
        <v>5</v>
      </c>
      <c r="D168" s="54" t="str">
        <f t="shared" si="5"/>
        <v>09Apts &gt; 4 Units05</v>
      </c>
      <c r="E168" s="54">
        <v>3398.600612056838</v>
      </c>
      <c r="F168" s="54">
        <v>3347.7762627780817</v>
      </c>
      <c r="G168" s="58">
        <f t="shared" si="6"/>
        <v>3398.600612056838</v>
      </c>
    </row>
    <row r="169" spans="1:7" ht="12.75">
      <c r="A169" s="54" t="s">
        <v>496</v>
      </c>
      <c r="B169" s="56">
        <v>9</v>
      </c>
      <c r="C169" s="56">
        <v>1</v>
      </c>
      <c r="D169" s="54" t="str">
        <f t="shared" si="5"/>
        <v>09Apts ≤ 4 Units01</v>
      </c>
      <c r="E169" s="54">
        <v>28475.386664805286</v>
      </c>
      <c r="F169" s="54">
        <v>13849.8151382555</v>
      </c>
      <c r="G169" s="58">
        <f t="shared" si="6"/>
        <v>28475.386664805286</v>
      </c>
    </row>
    <row r="170" spans="1:7" ht="12.75">
      <c r="A170" s="54" t="s">
        <v>496</v>
      </c>
      <c r="B170" s="56">
        <v>9</v>
      </c>
      <c r="C170" s="56">
        <v>2</v>
      </c>
      <c r="D170" s="54" t="str">
        <f t="shared" si="5"/>
        <v>09Apts ≤ 4 Units02</v>
      </c>
      <c r="E170" s="54">
        <v>14713.031487880886</v>
      </c>
      <c r="F170" s="54">
        <v>7683.3878300719125</v>
      </c>
      <c r="G170" s="58">
        <f t="shared" si="6"/>
        <v>14713.031487880886</v>
      </c>
    </row>
    <row r="171" spans="1:7" ht="12.75">
      <c r="A171" s="54" t="s">
        <v>496</v>
      </c>
      <c r="B171" s="56">
        <v>9</v>
      </c>
      <c r="C171" s="56">
        <v>3</v>
      </c>
      <c r="D171" s="54" t="str">
        <f t="shared" si="5"/>
        <v>09Apts ≤ 4 Units03</v>
      </c>
      <c r="E171" s="54">
        <v>10982.847906421131</v>
      </c>
      <c r="F171" s="54">
        <v>5958.051051678394</v>
      </c>
      <c r="G171" s="58">
        <f t="shared" si="6"/>
        <v>10982.847906421131</v>
      </c>
    </row>
    <row r="172" spans="1:7" ht="12.75">
      <c r="A172" s="54" t="s">
        <v>496</v>
      </c>
      <c r="B172" s="56">
        <v>9</v>
      </c>
      <c r="C172" s="56">
        <v>4</v>
      </c>
      <c r="D172" s="54" t="str">
        <f t="shared" si="5"/>
        <v>09Apts ≤ 4 Units04</v>
      </c>
      <c r="E172" s="54">
        <v>4187.366416929441</v>
      </c>
      <c r="F172" s="54">
        <v>3536.549184513753</v>
      </c>
      <c r="G172" s="58">
        <f t="shared" si="6"/>
        <v>4187.366416929441</v>
      </c>
    </row>
    <row r="173" spans="1:7" ht="12.75">
      <c r="A173" s="54" t="s">
        <v>496</v>
      </c>
      <c r="B173" s="56">
        <v>9</v>
      </c>
      <c r="C173" s="56">
        <v>5</v>
      </c>
      <c r="D173" s="54" t="str">
        <f t="shared" si="5"/>
        <v>09Apts ≤ 4 Units05</v>
      </c>
      <c r="E173" s="54">
        <v>4012.1015821415967</v>
      </c>
      <c r="F173" s="54">
        <v>3309.6466925869872</v>
      </c>
      <c r="G173" s="58">
        <f t="shared" si="6"/>
        <v>4012.1015821415967</v>
      </c>
    </row>
    <row r="174" spans="1:7" ht="12.75">
      <c r="A174" s="54" t="s">
        <v>491</v>
      </c>
      <c r="B174" s="56">
        <v>9</v>
      </c>
      <c r="C174" s="56">
        <v>1</v>
      </c>
      <c r="D174" s="54" t="str">
        <f t="shared" si="5"/>
        <v>09Single Family01</v>
      </c>
      <c r="E174" s="54">
        <v>28929.866595290303</v>
      </c>
      <c r="F174" s="54">
        <v>16808.263637602977</v>
      </c>
      <c r="G174" s="58">
        <f t="shared" si="6"/>
        <v>28929.866595290303</v>
      </c>
    </row>
    <row r="175" spans="1:7" ht="12.75">
      <c r="A175" s="54" t="s">
        <v>491</v>
      </c>
      <c r="B175" s="56">
        <v>9</v>
      </c>
      <c r="C175" s="56">
        <v>2</v>
      </c>
      <c r="D175" s="54" t="str">
        <f t="shared" si="5"/>
        <v>09Single Family02</v>
      </c>
      <c r="E175" s="54">
        <v>15143.197192392696</v>
      </c>
      <c r="F175" s="54">
        <v>7857.60361112042</v>
      </c>
      <c r="G175" s="58">
        <f t="shared" si="6"/>
        <v>15143.197192392696</v>
      </c>
    </row>
    <row r="176" spans="1:7" ht="12.75">
      <c r="A176" s="54" t="s">
        <v>491</v>
      </c>
      <c r="B176" s="56">
        <v>9</v>
      </c>
      <c r="C176" s="56">
        <v>3</v>
      </c>
      <c r="D176" s="54" t="str">
        <f t="shared" si="5"/>
        <v>09Single Family03</v>
      </c>
      <c r="E176" s="54">
        <v>14045.445658449957</v>
      </c>
      <c r="F176" s="54">
        <v>8125.013009868598</v>
      </c>
      <c r="G176" s="58">
        <f t="shared" si="6"/>
        <v>14045.445658449957</v>
      </c>
    </row>
    <row r="177" spans="1:7" ht="12.75">
      <c r="A177" s="54" t="s">
        <v>491</v>
      </c>
      <c r="B177" s="56">
        <v>9</v>
      </c>
      <c r="C177" s="56">
        <v>4</v>
      </c>
      <c r="D177" s="54" t="str">
        <f t="shared" si="5"/>
        <v>09Single Family04</v>
      </c>
      <c r="E177" s="54">
        <v>4696.785984280333</v>
      </c>
      <c r="F177" s="54">
        <v>2551.901917694513</v>
      </c>
      <c r="G177" s="58">
        <f t="shared" si="6"/>
        <v>4696.785984280333</v>
      </c>
    </row>
    <row r="178" spans="1:7" ht="12.75">
      <c r="A178" s="54" t="s">
        <v>491</v>
      </c>
      <c r="B178" s="56">
        <v>9</v>
      </c>
      <c r="C178" s="56">
        <v>5</v>
      </c>
      <c r="D178" s="54" t="str">
        <f t="shared" si="5"/>
        <v>09Single Family05</v>
      </c>
      <c r="E178" s="54">
        <v>4472.162607026179</v>
      </c>
      <c r="F178" s="54">
        <v>2353.026736418489</v>
      </c>
      <c r="G178" s="58">
        <f t="shared" si="6"/>
        <v>4472.162607026179</v>
      </c>
    </row>
    <row r="179" spans="1:7" ht="12.75">
      <c r="A179" s="54" t="s">
        <v>494</v>
      </c>
      <c r="B179" s="56">
        <v>9</v>
      </c>
      <c r="C179" s="56">
        <v>1</v>
      </c>
      <c r="D179" s="54" t="str">
        <f t="shared" si="5"/>
        <v>09Town Home01</v>
      </c>
      <c r="E179" s="54">
        <v>19019.923341659414</v>
      </c>
      <c r="F179" s="54">
        <v>11726.265854762129</v>
      </c>
      <c r="G179" s="58">
        <f t="shared" si="6"/>
        <v>19019.923341659414</v>
      </c>
    </row>
    <row r="180" spans="1:7" ht="12.75">
      <c r="A180" s="54" t="s">
        <v>494</v>
      </c>
      <c r="B180" s="56">
        <v>9</v>
      </c>
      <c r="C180" s="56">
        <v>2</v>
      </c>
      <c r="D180" s="54" t="str">
        <f t="shared" si="5"/>
        <v>09Town Home02</v>
      </c>
      <c r="E180" s="54">
        <v>9827.460266546277</v>
      </c>
      <c r="F180" s="54">
        <v>6505.317757765804</v>
      </c>
      <c r="G180" s="58">
        <f t="shared" si="6"/>
        <v>9827.460266546277</v>
      </c>
    </row>
    <row r="181" spans="1:7" ht="12.75">
      <c r="A181" s="54" t="s">
        <v>494</v>
      </c>
      <c r="B181" s="56">
        <v>9</v>
      </c>
      <c r="C181" s="56">
        <v>3</v>
      </c>
      <c r="D181" s="54" t="str">
        <f t="shared" si="5"/>
        <v>09Town Home03</v>
      </c>
      <c r="E181" s="54">
        <v>7335.911807351148</v>
      </c>
      <c r="F181" s="54">
        <v>5044.521526879103</v>
      </c>
      <c r="G181" s="58">
        <f t="shared" si="6"/>
        <v>7335.911807351148</v>
      </c>
    </row>
    <row r="182" spans="1:7" ht="12.75">
      <c r="A182" s="54" t="s">
        <v>494</v>
      </c>
      <c r="B182" s="56">
        <v>9</v>
      </c>
      <c r="C182" s="56">
        <v>4</v>
      </c>
      <c r="D182" s="54" t="str">
        <f t="shared" si="5"/>
        <v>09Town Home04</v>
      </c>
      <c r="E182" s="54">
        <v>2796.9203435566983</v>
      </c>
      <c r="F182" s="54">
        <v>2994.3010453260126</v>
      </c>
      <c r="G182" s="58">
        <f t="shared" si="6"/>
        <v>2994.3010453260126</v>
      </c>
    </row>
    <row r="183" spans="1:7" ht="12.75">
      <c r="A183" s="54" t="s">
        <v>494</v>
      </c>
      <c r="B183" s="56">
        <v>9</v>
      </c>
      <c r="C183" s="56">
        <v>5</v>
      </c>
      <c r="D183" s="54" t="str">
        <f t="shared" si="5"/>
        <v>09Town Home05</v>
      </c>
      <c r="E183" s="54">
        <v>2679.853496971133</v>
      </c>
      <c r="F183" s="54">
        <v>2802.1888101170443</v>
      </c>
      <c r="G183" s="58">
        <f t="shared" si="6"/>
        <v>2802.1888101170443</v>
      </c>
    </row>
    <row r="184" spans="1:7" ht="12.75">
      <c r="A184" s="54" t="s">
        <v>495</v>
      </c>
      <c r="B184" s="56">
        <v>10</v>
      </c>
      <c r="C184" s="56">
        <v>1</v>
      </c>
      <c r="D184" s="54" t="str">
        <f t="shared" si="5"/>
        <v>10Apts &gt; 4 Units01</v>
      </c>
      <c r="E184" s="54">
        <v>26785.98564546518</v>
      </c>
      <c r="F184" s="54">
        <v>15651.1748843542</v>
      </c>
      <c r="G184" s="58">
        <f t="shared" si="6"/>
        <v>26785.98564546518</v>
      </c>
    </row>
    <row r="185" spans="1:7" ht="12.75">
      <c r="A185" s="54" t="s">
        <v>495</v>
      </c>
      <c r="B185" s="56">
        <v>10</v>
      </c>
      <c r="C185" s="56">
        <v>2</v>
      </c>
      <c r="D185" s="54" t="str">
        <f t="shared" si="5"/>
        <v>10Apts &gt; 4 Units02</v>
      </c>
      <c r="E185" s="54">
        <v>13923.575682477489</v>
      </c>
      <c r="F185" s="54">
        <v>9100.747960040166</v>
      </c>
      <c r="G185" s="58">
        <f t="shared" si="6"/>
        <v>13923.575682477489</v>
      </c>
    </row>
    <row r="186" spans="1:7" ht="12.75">
      <c r="A186" s="54" t="s">
        <v>495</v>
      </c>
      <c r="B186" s="56">
        <v>10</v>
      </c>
      <c r="C186" s="56">
        <v>3</v>
      </c>
      <c r="D186" s="54" t="str">
        <f t="shared" si="5"/>
        <v>10Apts &gt; 4 Units03</v>
      </c>
      <c r="E186" s="54">
        <v>10031.90017769371</v>
      </c>
      <c r="F186" s="54">
        <v>7439.246729661886</v>
      </c>
      <c r="G186" s="58">
        <f t="shared" si="6"/>
        <v>10031.90017769371</v>
      </c>
    </row>
    <row r="187" spans="1:7" ht="12.75">
      <c r="A187" s="54" t="s">
        <v>495</v>
      </c>
      <c r="B187" s="56">
        <v>10</v>
      </c>
      <c r="C187" s="56">
        <v>4</v>
      </c>
      <c r="D187" s="54" t="str">
        <f t="shared" si="5"/>
        <v>10Apts &gt; 4 Units04</v>
      </c>
      <c r="E187" s="54">
        <v>4313.007498062643</v>
      </c>
      <c r="F187" s="54">
        <v>4120.759217900946</v>
      </c>
      <c r="G187" s="58">
        <f t="shared" si="6"/>
        <v>4313.007498062643</v>
      </c>
    </row>
    <row r="188" spans="1:7" ht="12.75">
      <c r="A188" s="54" t="s">
        <v>495</v>
      </c>
      <c r="B188" s="56">
        <v>10</v>
      </c>
      <c r="C188" s="56">
        <v>5</v>
      </c>
      <c r="D188" s="54" t="str">
        <f t="shared" si="5"/>
        <v>10Apts &gt; 4 Units05</v>
      </c>
      <c r="E188" s="54">
        <v>4183.4414280263</v>
      </c>
      <c r="F188" s="54">
        <v>3864.74672540358</v>
      </c>
      <c r="G188" s="58">
        <f t="shared" si="6"/>
        <v>4183.4414280263</v>
      </c>
    </row>
    <row r="189" spans="1:7" ht="12.75">
      <c r="A189" s="54" t="s">
        <v>496</v>
      </c>
      <c r="B189" s="56">
        <v>10</v>
      </c>
      <c r="C189" s="56">
        <v>1</v>
      </c>
      <c r="D189" s="54" t="str">
        <f t="shared" si="5"/>
        <v>10Apts ≤ 4 Units01</v>
      </c>
      <c r="E189" s="54">
        <v>42106.56808941349</v>
      </c>
      <c r="F189" s="54">
        <v>14359.009239913083</v>
      </c>
      <c r="G189" s="58">
        <f t="shared" si="6"/>
        <v>42106.56808941349</v>
      </c>
    </row>
    <row r="190" spans="1:7" ht="12.75">
      <c r="A190" s="54" t="s">
        <v>496</v>
      </c>
      <c r="B190" s="56">
        <v>10</v>
      </c>
      <c r="C190" s="56">
        <v>2</v>
      </c>
      <c r="D190" s="54" t="str">
        <f t="shared" si="5"/>
        <v>10Apts ≤ 4 Units02</v>
      </c>
      <c r="E190" s="54">
        <v>21887.340465352463</v>
      </c>
      <c r="F190" s="54">
        <v>8349.387506938518</v>
      </c>
      <c r="G190" s="58">
        <f t="shared" si="6"/>
        <v>21887.340465352463</v>
      </c>
    </row>
    <row r="191" spans="1:7" ht="12.75">
      <c r="A191" s="54" t="s">
        <v>496</v>
      </c>
      <c r="B191" s="56">
        <v>10</v>
      </c>
      <c r="C191" s="56">
        <v>3</v>
      </c>
      <c r="D191" s="54" t="str">
        <f t="shared" si="5"/>
        <v>10Apts ≤ 4 Units03</v>
      </c>
      <c r="E191" s="54">
        <v>15769.772055028803</v>
      </c>
      <c r="F191" s="54">
        <v>6825.060311350283</v>
      </c>
      <c r="G191" s="58">
        <f t="shared" si="6"/>
        <v>15769.772055028803</v>
      </c>
    </row>
    <row r="192" spans="1:7" ht="12.75">
      <c r="A192" s="54" t="s">
        <v>496</v>
      </c>
      <c r="B192" s="56">
        <v>10</v>
      </c>
      <c r="C192" s="56">
        <v>4</v>
      </c>
      <c r="D192" s="54" t="str">
        <f t="shared" si="5"/>
        <v>10Apts ≤ 4 Units04</v>
      </c>
      <c r="E192" s="54">
        <v>6779.886553029315</v>
      </c>
      <c r="F192" s="54">
        <v>3780.5481136401067</v>
      </c>
      <c r="G192" s="58">
        <f t="shared" si="6"/>
        <v>6779.886553029315</v>
      </c>
    </row>
    <row r="193" spans="1:7" ht="12.75">
      <c r="A193" s="54" t="s">
        <v>496</v>
      </c>
      <c r="B193" s="56">
        <v>10</v>
      </c>
      <c r="C193" s="56">
        <v>5</v>
      </c>
      <c r="D193" s="54" t="str">
        <f t="shared" si="5"/>
        <v>10Apts ≤ 4 Units05</v>
      </c>
      <c r="E193" s="54">
        <v>6576.213534523585</v>
      </c>
      <c r="F193" s="54">
        <v>3545.6720885196114</v>
      </c>
      <c r="G193" s="58">
        <f t="shared" si="6"/>
        <v>6576.213534523585</v>
      </c>
    </row>
    <row r="194" spans="1:7" ht="12.75">
      <c r="A194" s="54" t="s">
        <v>491</v>
      </c>
      <c r="B194" s="56">
        <v>10</v>
      </c>
      <c r="C194" s="56">
        <v>1</v>
      </c>
      <c r="D194" s="54" t="str">
        <f t="shared" si="5"/>
        <v>10Single Family01</v>
      </c>
      <c r="E194" s="54">
        <v>20135.658521649453</v>
      </c>
      <c r="F194" s="54">
        <v>16407.218515896573</v>
      </c>
      <c r="G194" s="58">
        <f t="shared" si="6"/>
        <v>20135.658521649453</v>
      </c>
    </row>
    <row r="195" spans="1:7" ht="12.75">
      <c r="A195" s="54" t="s">
        <v>491</v>
      </c>
      <c r="B195" s="56">
        <v>10</v>
      </c>
      <c r="C195" s="56">
        <v>2</v>
      </c>
      <c r="D195" s="54" t="str">
        <f t="shared" si="5"/>
        <v>10Single Family02</v>
      </c>
      <c r="E195" s="54">
        <v>14289.536255231213</v>
      </c>
      <c r="F195" s="54">
        <v>9035.455661054393</v>
      </c>
      <c r="G195" s="58">
        <f t="shared" si="6"/>
        <v>14289.536255231213</v>
      </c>
    </row>
    <row r="196" spans="1:7" ht="12.75">
      <c r="A196" s="54" t="s">
        <v>491</v>
      </c>
      <c r="B196" s="56">
        <v>10</v>
      </c>
      <c r="C196" s="56">
        <v>3</v>
      </c>
      <c r="D196" s="54" t="str">
        <f t="shared" si="5"/>
        <v>10Single Family03</v>
      </c>
      <c r="E196" s="54">
        <v>12823.537506968747</v>
      </c>
      <c r="F196" s="54">
        <v>8892.313155903958</v>
      </c>
      <c r="G196" s="58">
        <f t="shared" si="6"/>
        <v>12823.537506968747</v>
      </c>
    </row>
    <row r="197" spans="1:7" ht="12.75">
      <c r="A197" s="54" t="s">
        <v>491</v>
      </c>
      <c r="B197" s="56">
        <v>10</v>
      </c>
      <c r="C197" s="56">
        <v>4</v>
      </c>
      <c r="D197" s="54" t="str">
        <f t="shared" si="5"/>
        <v>10Single Family04</v>
      </c>
      <c r="E197" s="54">
        <v>4427.722777051386</v>
      </c>
      <c r="F197" s="54">
        <v>4477.694797026734</v>
      </c>
      <c r="G197" s="58">
        <f t="shared" si="6"/>
        <v>4477.694797026734</v>
      </c>
    </row>
    <row r="198" spans="1:7" ht="12.75">
      <c r="A198" s="54" t="s">
        <v>491</v>
      </c>
      <c r="B198" s="56">
        <v>10</v>
      </c>
      <c r="C198" s="56">
        <v>5</v>
      </c>
      <c r="D198" s="54" t="str">
        <f t="shared" si="5"/>
        <v>10Single Family05</v>
      </c>
      <c r="E198" s="54">
        <v>4279.280364295434</v>
      </c>
      <c r="F198" s="54">
        <v>4202.6106668307</v>
      </c>
      <c r="G198" s="58">
        <f t="shared" si="6"/>
        <v>4279.280364295434</v>
      </c>
    </row>
    <row r="199" spans="1:7" ht="12.75">
      <c r="A199" s="54" t="s">
        <v>494</v>
      </c>
      <c r="B199" s="56">
        <v>10</v>
      </c>
      <c r="C199" s="56">
        <v>1</v>
      </c>
      <c r="D199" s="54" t="str">
        <f t="shared" si="5"/>
        <v>10Town Home01</v>
      </c>
      <c r="E199" s="54">
        <v>20897.044459959387</v>
      </c>
      <c r="F199" s="54">
        <v>12909.934912949377</v>
      </c>
      <c r="G199" s="58">
        <f t="shared" si="6"/>
        <v>20897.044459959387</v>
      </c>
    </row>
    <row r="200" spans="1:7" ht="12.75">
      <c r="A200" s="54" t="s">
        <v>494</v>
      </c>
      <c r="B200" s="56">
        <v>10</v>
      </c>
      <c r="C200" s="56">
        <v>2</v>
      </c>
      <c r="D200" s="54" t="str">
        <f t="shared" si="5"/>
        <v>10Town Home02</v>
      </c>
      <c r="E200" s="54">
        <v>10862.455611283458</v>
      </c>
      <c r="F200" s="54">
        <v>7506.788767706191</v>
      </c>
      <c r="G200" s="58">
        <f t="shared" si="6"/>
        <v>10862.455611283458</v>
      </c>
    </row>
    <row r="201" spans="1:7" ht="12.75">
      <c r="A201" s="54" t="s">
        <v>494</v>
      </c>
      <c r="B201" s="56">
        <v>10</v>
      </c>
      <c r="C201" s="56">
        <v>3</v>
      </c>
      <c r="D201" s="54" t="str">
        <f t="shared" si="5"/>
        <v>10Town Home03</v>
      </c>
      <c r="E201" s="54">
        <v>7826.371103377003</v>
      </c>
      <c r="F201" s="54">
        <v>6136.292756993833</v>
      </c>
      <c r="G201" s="58">
        <f t="shared" si="6"/>
        <v>7826.371103377003</v>
      </c>
    </row>
    <row r="202" spans="1:7" ht="12.75">
      <c r="A202" s="54" t="s">
        <v>494</v>
      </c>
      <c r="B202" s="56">
        <v>10</v>
      </c>
      <c r="C202" s="56">
        <v>4</v>
      </c>
      <c r="D202" s="54" t="str">
        <f t="shared" si="5"/>
        <v>10Town Home04</v>
      </c>
      <c r="E202" s="54">
        <v>3364.7859980247526</v>
      </c>
      <c r="F202" s="54">
        <v>3399.0249095112886</v>
      </c>
      <c r="G202" s="58">
        <f t="shared" si="6"/>
        <v>3399.0249095112886</v>
      </c>
    </row>
    <row r="203" spans="1:7" ht="12.75">
      <c r="A203" s="54" t="s">
        <v>494</v>
      </c>
      <c r="B203" s="56">
        <v>10</v>
      </c>
      <c r="C203" s="56">
        <v>5</v>
      </c>
      <c r="D203" s="54" t="str">
        <f t="shared" si="5"/>
        <v>10Town Home05</v>
      </c>
      <c r="E203" s="54">
        <v>3263.70523281087</v>
      </c>
      <c r="F203" s="54">
        <v>3187.8519694946963</v>
      </c>
      <c r="G203" s="58">
        <f t="shared" si="6"/>
        <v>3263.70523281087</v>
      </c>
    </row>
    <row r="204" spans="1:7" ht="12.75">
      <c r="A204" s="54" t="s">
        <v>495</v>
      </c>
      <c r="B204" s="56">
        <v>11</v>
      </c>
      <c r="C204" s="56">
        <v>1</v>
      </c>
      <c r="D204" s="54" t="str">
        <f t="shared" si="5"/>
        <v>11Apts &gt; 4 Units01</v>
      </c>
      <c r="E204" s="54">
        <v>29120.879453854413</v>
      </c>
      <c r="F204" s="54">
        <v>19500.722105273755</v>
      </c>
      <c r="G204" s="58">
        <f t="shared" si="6"/>
        <v>29120.879453854413</v>
      </c>
    </row>
    <row r="205" spans="1:7" ht="12.75">
      <c r="A205" s="54" t="s">
        <v>495</v>
      </c>
      <c r="B205" s="56">
        <v>11</v>
      </c>
      <c r="C205" s="56">
        <v>2</v>
      </c>
      <c r="D205" s="54" t="str">
        <f t="shared" si="5"/>
        <v>11Apts &gt; 4 Units02</v>
      </c>
      <c r="E205" s="54">
        <v>17502.43640859557</v>
      </c>
      <c r="F205" s="54">
        <v>10893.208421356334</v>
      </c>
      <c r="G205" s="58">
        <f t="shared" si="6"/>
        <v>17502.43640859557</v>
      </c>
    </row>
    <row r="206" spans="1:7" ht="12.75">
      <c r="A206" s="54" t="s">
        <v>495</v>
      </c>
      <c r="B206" s="56">
        <v>11</v>
      </c>
      <c r="C206" s="56">
        <v>3</v>
      </c>
      <c r="D206" s="54" t="str">
        <f t="shared" si="5"/>
        <v>11Apts &gt; 4 Units03</v>
      </c>
      <c r="E206" s="54">
        <v>12492.629223702745</v>
      </c>
      <c r="F206" s="54">
        <v>8011.00436747486</v>
      </c>
      <c r="G206" s="58">
        <f t="shared" si="6"/>
        <v>12492.629223702745</v>
      </c>
    </row>
    <row r="207" spans="1:7" ht="12.75">
      <c r="A207" s="54" t="s">
        <v>495</v>
      </c>
      <c r="B207" s="56">
        <v>11</v>
      </c>
      <c r="C207" s="56">
        <v>4</v>
      </c>
      <c r="D207" s="54" t="str">
        <f t="shared" si="5"/>
        <v>11Apts &gt; 4 Units04</v>
      </c>
      <c r="E207" s="54">
        <v>4624.3586436966125</v>
      </c>
      <c r="F207" s="54">
        <v>5285.852242757377</v>
      </c>
      <c r="G207" s="58">
        <f t="shared" si="6"/>
        <v>5285.852242757377</v>
      </c>
    </row>
    <row r="208" spans="1:7" ht="12.75">
      <c r="A208" s="54" t="s">
        <v>495</v>
      </c>
      <c r="B208" s="56">
        <v>11</v>
      </c>
      <c r="C208" s="56">
        <v>5</v>
      </c>
      <c r="D208" s="54" t="str">
        <f t="shared" si="5"/>
        <v>11Apts &gt; 4 Units05</v>
      </c>
      <c r="E208" s="54">
        <v>4441.081228572371</v>
      </c>
      <c r="F208" s="54">
        <v>4892.7456494313465</v>
      </c>
      <c r="G208" s="58">
        <f t="shared" si="6"/>
        <v>4892.7456494313465</v>
      </c>
    </row>
    <row r="209" spans="1:7" ht="12.75">
      <c r="A209" s="54" t="s">
        <v>496</v>
      </c>
      <c r="B209" s="56">
        <v>11</v>
      </c>
      <c r="C209" s="56">
        <v>1</v>
      </c>
      <c r="D209" s="54" t="str">
        <f t="shared" si="5"/>
        <v>11Apts ≤ 4 Units01</v>
      </c>
      <c r="E209" s="54">
        <v>34235.59482535292</v>
      </c>
      <c r="F209" s="54">
        <v>19355.0130982605</v>
      </c>
      <c r="G209" s="58">
        <f t="shared" si="6"/>
        <v>34235.59482535292</v>
      </c>
    </row>
    <row r="210" spans="1:7" ht="12.75">
      <c r="A210" s="54" t="s">
        <v>496</v>
      </c>
      <c r="B210" s="56">
        <v>11</v>
      </c>
      <c r="C210" s="56">
        <v>2</v>
      </c>
      <c r="D210" s="54" t="str">
        <f t="shared" si="5"/>
        <v>11Apts ≤ 4 Units02</v>
      </c>
      <c r="E210" s="54">
        <v>20576.518723986293</v>
      </c>
      <c r="F210" s="54">
        <v>10811.81458508219</v>
      </c>
      <c r="G210" s="58">
        <f t="shared" si="6"/>
        <v>20576.518723986293</v>
      </c>
    </row>
    <row r="211" spans="1:7" ht="12.75">
      <c r="A211" s="54" t="s">
        <v>496</v>
      </c>
      <c r="B211" s="56">
        <v>11</v>
      </c>
      <c r="C211" s="56">
        <v>3</v>
      </c>
      <c r="D211" s="54" t="str">
        <f t="shared" si="5"/>
        <v>11Apts ≤ 4 Units03</v>
      </c>
      <c r="E211" s="54">
        <v>14686.802061860168</v>
      </c>
      <c r="F211" s="54">
        <v>7951.1463024625955</v>
      </c>
      <c r="G211" s="58">
        <f t="shared" si="6"/>
        <v>14686.802061860168</v>
      </c>
    </row>
    <row r="212" spans="1:7" ht="12.75">
      <c r="A212" s="54" t="s">
        <v>496</v>
      </c>
      <c r="B212" s="56">
        <v>11</v>
      </c>
      <c r="C212" s="56">
        <v>4</v>
      </c>
      <c r="D212" s="54" t="str">
        <f t="shared" si="5"/>
        <v>11Apts ≤ 4 Units04</v>
      </c>
      <c r="E212" s="54">
        <v>5436.5689437226465</v>
      </c>
      <c r="F212" s="54">
        <v>5246.35646012158</v>
      </c>
      <c r="G212" s="58">
        <f t="shared" si="6"/>
        <v>5436.5689437226465</v>
      </c>
    </row>
    <row r="213" spans="1:7" ht="12.75">
      <c r="A213" s="54" t="s">
        <v>496</v>
      </c>
      <c r="B213" s="56">
        <v>11</v>
      </c>
      <c r="C213" s="56">
        <v>5</v>
      </c>
      <c r="D213" s="54" t="str">
        <f t="shared" si="5"/>
        <v>11Apts ≤ 4 Units05</v>
      </c>
      <c r="E213" s="54">
        <v>5221.101161069502</v>
      </c>
      <c r="F213" s="54">
        <v>4856.187151428124</v>
      </c>
      <c r="G213" s="58">
        <f t="shared" si="6"/>
        <v>5221.101161069502</v>
      </c>
    </row>
    <row r="214" spans="1:7" ht="12.75">
      <c r="A214" s="54" t="s">
        <v>491</v>
      </c>
      <c r="B214" s="56">
        <v>11</v>
      </c>
      <c r="C214" s="56">
        <v>1</v>
      </c>
      <c r="D214" s="54" t="str">
        <f t="shared" si="5"/>
        <v>11Single Family01</v>
      </c>
      <c r="E214" s="54" t="e">
        <v>#VALUE!</v>
      </c>
      <c r="F214" s="54">
        <v>20707.951883892092</v>
      </c>
      <c r="G214" s="58">
        <f aca="true" t="shared" si="7" ref="G214:G223">F214</f>
        <v>20707.951883892092</v>
      </c>
    </row>
    <row r="215" spans="1:7" ht="12.75">
      <c r="A215" s="54" t="s">
        <v>491</v>
      </c>
      <c r="B215" s="56">
        <v>11</v>
      </c>
      <c r="C215" s="56">
        <v>2</v>
      </c>
      <c r="D215" s="54" t="str">
        <f t="shared" si="5"/>
        <v>11Single Family02</v>
      </c>
      <c r="E215" s="54" t="e">
        <v>#VALUE!</v>
      </c>
      <c r="F215" s="54">
        <v>12482.374715318467</v>
      </c>
      <c r="G215" s="58">
        <f t="shared" si="7"/>
        <v>12482.374715318467</v>
      </c>
    </row>
    <row r="216" spans="1:7" ht="12.75">
      <c r="A216" s="54" t="s">
        <v>491</v>
      </c>
      <c r="B216" s="56">
        <v>11</v>
      </c>
      <c r="C216" s="56">
        <v>3</v>
      </c>
      <c r="D216" s="54" t="str">
        <f aca="true" t="shared" si="8" ref="D216:D279">TEXT(B216,"00")&amp;A216&amp;TEXT(C216,"00")</f>
        <v>11Single Family03</v>
      </c>
      <c r="E216" s="54" t="e">
        <v>#VALUE!</v>
      </c>
      <c r="F216" s="54">
        <v>6393.902522696427</v>
      </c>
      <c r="G216" s="58">
        <f t="shared" si="7"/>
        <v>6393.902522696427</v>
      </c>
    </row>
    <row r="217" spans="1:7" ht="12.75">
      <c r="A217" s="54" t="s">
        <v>491</v>
      </c>
      <c r="B217" s="56">
        <v>11</v>
      </c>
      <c r="C217" s="56">
        <v>4</v>
      </c>
      <c r="D217" s="54" t="str">
        <f t="shared" si="8"/>
        <v>11Single Family04</v>
      </c>
      <c r="E217" s="54" t="e">
        <v>#VALUE!</v>
      </c>
      <c r="F217" s="54">
        <v>2624.66401284156</v>
      </c>
      <c r="G217" s="58">
        <f t="shared" si="7"/>
        <v>2624.66401284156</v>
      </c>
    </row>
    <row r="218" spans="1:7" ht="12.75">
      <c r="A218" s="54" t="s">
        <v>491</v>
      </c>
      <c r="B218" s="56">
        <v>11</v>
      </c>
      <c r="C218" s="56">
        <v>5</v>
      </c>
      <c r="D218" s="54" t="str">
        <f t="shared" si="8"/>
        <v>11Single Family05</v>
      </c>
      <c r="E218" s="54" t="e">
        <v>#VALUE!</v>
      </c>
      <c r="F218" s="54">
        <v>2487.4845238669122</v>
      </c>
      <c r="G218" s="58">
        <f t="shared" si="7"/>
        <v>2487.4845238669122</v>
      </c>
    </row>
    <row r="219" spans="1:7" ht="12.75">
      <c r="A219" s="54" t="s">
        <v>494</v>
      </c>
      <c r="B219" s="56">
        <v>11</v>
      </c>
      <c r="C219" s="56">
        <v>1</v>
      </c>
      <c r="D219" s="54" t="str">
        <f t="shared" si="8"/>
        <v>11Town Home01</v>
      </c>
      <c r="E219" s="54" t="e">
        <v>#VALUE!</v>
      </c>
      <c r="F219" s="54">
        <v>18613.26409329722</v>
      </c>
      <c r="G219" s="58">
        <f t="shared" si="7"/>
        <v>18613.26409329722</v>
      </c>
    </row>
    <row r="220" spans="1:7" ht="12.75">
      <c r="A220" s="54" t="s">
        <v>494</v>
      </c>
      <c r="B220" s="56">
        <v>11</v>
      </c>
      <c r="C220" s="56">
        <v>2</v>
      </c>
      <c r="D220" s="54" t="str">
        <f t="shared" si="8"/>
        <v>11Town Home02</v>
      </c>
      <c r="E220" s="54" t="e">
        <v>#VALUE!</v>
      </c>
      <c r="F220" s="54">
        <v>10397.469594995207</v>
      </c>
      <c r="G220" s="58">
        <f t="shared" si="7"/>
        <v>10397.469594995207</v>
      </c>
    </row>
    <row r="221" spans="1:7" ht="12.75">
      <c r="A221" s="54" t="s">
        <v>494</v>
      </c>
      <c r="B221" s="56">
        <v>11</v>
      </c>
      <c r="C221" s="56">
        <v>3</v>
      </c>
      <c r="D221" s="54" t="str">
        <f t="shared" si="8"/>
        <v>11Town Home03</v>
      </c>
      <c r="E221" s="54" t="e">
        <v>#VALUE!</v>
      </c>
      <c r="F221" s="54">
        <v>7646.431713625706</v>
      </c>
      <c r="G221" s="58">
        <f t="shared" si="7"/>
        <v>7646.431713625706</v>
      </c>
    </row>
    <row r="222" spans="1:7" ht="12.75">
      <c r="A222" s="54" t="s">
        <v>494</v>
      </c>
      <c r="B222" s="56">
        <v>11</v>
      </c>
      <c r="C222" s="56">
        <v>4</v>
      </c>
      <c r="D222" s="54" t="str">
        <f t="shared" si="8"/>
        <v>11Town Home04</v>
      </c>
      <c r="E222" s="54" t="e">
        <v>#VALUE!</v>
      </c>
      <c r="F222" s="54">
        <v>5045.298487997161</v>
      </c>
      <c r="G222" s="58">
        <f t="shared" si="7"/>
        <v>5045.298487997161</v>
      </c>
    </row>
    <row r="223" spans="1:7" ht="12.75">
      <c r="A223" s="54" t="s">
        <v>494</v>
      </c>
      <c r="B223" s="56">
        <v>11</v>
      </c>
      <c r="C223" s="56">
        <v>5</v>
      </c>
      <c r="D223" s="54" t="str">
        <f t="shared" si="8"/>
        <v>11Town Home05</v>
      </c>
      <c r="E223" s="54" t="e">
        <v>#VALUE!</v>
      </c>
      <c r="F223" s="54">
        <v>4670.08177556501</v>
      </c>
      <c r="G223" s="58">
        <f t="shared" si="7"/>
        <v>4670.08177556501</v>
      </c>
    </row>
    <row r="224" spans="1:7" ht="12.75">
      <c r="A224" s="54" t="s">
        <v>495</v>
      </c>
      <c r="B224" s="56">
        <v>12</v>
      </c>
      <c r="C224" s="56">
        <v>1</v>
      </c>
      <c r="D224" s="54" t="str">
        <f t="shared" si="8"/>
        <v>12Apts &gt; 4 Units01</v>
      </c>
      <c r="E224" s="54">
        <v>27777.565121204472</v>
      </c>
      <c r="F224" s="54">
        <v>12606.655728597818</v>
      </c>
      <c r="G224" s="58">
        <f aca="true" t="shared" si="9" ref="G224:G263">MAX(E224,F224)</f>
        <v>27777.565121204472</v>
      </c>
    </row>
    <row r="225" spans="1:7" ht="12.75">
      <c r="A225" s="54" t="s">
        <v>495</v>
      </c>
      <c r="B225" s="56">
        <v>12</v>
      </c>
      <c r="C225" s="56">
        <v>2</v>
      </c>
      <c r="D225" s="54" t="str">
        <f t="shared" si="8"/>
        <v>12Apts &gt; 4 Units02</v>
      </c>
      <c r="E225" s="54">
        <v>18878.7664095323</v>
      </c>
      <c r="F225" s="54">
        <v>6149.058767269717</v>
      </c>
      <c r="G225" s="58">
        <f t="shared" si="9"/>
        <v>18878.7664095323</v>
      </c>
    </row>
    <row r="226" spans="1:7" ht="12.75">
      <c r="A226" s="54" t="s">
        <v>495</v>
      </c>
      <c r="B226" s="56">
        <v>12</v>
      </c>
      <c r="C226" s="56">
        <v>3</v>
      </c>
      <c r="D226" s="54" t="str">
        <f t="shared" si="8"/>
        <v>12Apts &gt; 4 Units03</v>
      </c>
      <c r="E226" s="54">
        <v>14063.335627491437</v>
      </c>
      <c r="F226" s="54">
        <v>4650.1883043655525</v>
      </c>
      <c r="G226" s="58">
        <f t="shared" si="9"/>
        <v>14063.335627491437</v>
      </c>
    </row>
    <row r="227" spans="1:7" ht="12.75">
      <c r="A227" s="54" t="s">
        <v>495</v>
      </c>
      <c r="B227" s="56">
        <v>12</v>
      </c>
      <c r="C227" s="56">
        <v>4</v>
      </c>
      <c r="D227" s="54" t="str">
        <f t="shared" si="8"/>
        <v>12Apts &gt; 4 Units04</v>
      </c>
      <c r="E227" s="54">
        <v>4947.964402350384</v>
      </c>
      <c r="F227" s="54">
        <v>2759.2626042681345</v>
      </c>
      <c r="G227" s="58">
        <f t="shared" si="9"/>
        <v>4947.964402350384</v>
      </c>
    </row>
    <row r="228" spans="1:7" ht="12.75">
      <c r="A228" s="54" t="s">
        <v>495</v>
      </c>
      <c r="B228" s="56">
        <v>12</v>
      </c>
      <c r="C228" s="56">
        <v>5</v>
      </c>
      <c r="D228" s="54" t="str">
        <f t="shared" si="8"/>
        <v>12Apts &gt; 4 Units05</v>
      </c>
      <c r="E228" s="54">
        <v>4748.972015514283</v>
      </c>
      <c r="F228" s="54">
        <v>2541.2424869903125</v>
      </c>
      <c r="G228" s="58">
        <f t="shared" si="9"/>
        <v>4748.972015514283</v>
      </c>
    </row>
    <row r="229" spans="1:7" ht="12.75">
      <c r="A229" s="54" t="s">
        <v>496</v>
      </c>
      <c r="B229" s="56">
        <v>12</v>
      </c>
      <c r="C229" s="56">
        <v>1</v>
      </c>
      <c r="D229" s="54" t="str">
        <f t="shared" si="8"/>
        <v>12Apts ≤ 4 Units01</v>
      </c>
      <c r="E229" s="54">
        <v>26246.518224760133</v>
      </c>
      <c r="F229" s="54">
        <v>13746.792551597619</v>
      </c>
      <c r="G229" s="58">
        <f t="shared" si="9"/>
        <v>26246.518224760133</v>
      </c>
    </row>
    <row r="230" spans="1:7" ht="12.75">
      <c r="A230" s="54" t="s">
        <v>496</v>
      </c>
      <c r="B230" s="56">
        <v>12</v>
      </c>
      <c r="C230" s="56">
        <v>2</v>
      </c>
      <c r="D230" s="54" t="str">
        <f t="shared" si="8"/>
        <v>12Apts ≤ 4 Units02</v>
      </c>
      <c r="E230" s="54">
        <v>17838.204481447843</v>
      </c>
      <c r="F230" s="54">
        <v>6705.175193250184</v>
      </c>
      <c r="G230" s="58">
        <f t="shared" si="9"/>
        <v>17838.204481447843</v>
      </c>
    </row>
    <row r="231" spans="1:7" ht="12.75">
      <c r="A231" s="54" t="s">
        <v>496</v>
      </c>
      <c r="B231" s="56">
        <v>12</v>
      </c>
      <c r="C231" s="56">
        <v>3</v>
      </c>
      <c r="D231" s="54" t="str">
        <f t="shared" si="8"/>
        <v>12Apts ≤ 4 Units03</v>
      </c>
      <c r="E231" s="54">
        <v>13288.191144086395</v>
      </c>
      <c r="F231" s="54">
        <v>5070.7479701350485</v>
      </c>
      <c r="G231" s="58">
        <f t="shared" si="9"/>
        <v>13288.191144086395</v>
      </c>
    </row>
    <row r="232" spans="1:7" ht="12.75">
      <c r="A232" s="54" t="s">
        <v>496</v>
      </c>
      <c r="B232" s="56">
        <v>12</v>
      </c>
      <c r="C232" s="56">
        <v>4</v>
      </c>
      <c r="D232" s="54" t="str">
        <f t="shared" si="8"/>
        <v>12Apts ≤ 4 Units04</v>
      </c>
      <c r="E232" s="54">
        <v>4675.241954976741</v>
      </c>
      <c r="F232" s="54">
        <v>3008.8083178324364</v>
      </c>
      <c r="G232" s="58">
        <f t="shared" si="9"/>
        <v>4675.241954976741</v>
      </c>
    </row>
    <row r="233" spans="1:7" ht="12.75">
      <c r="A233" s="54" t="s">
        <v>496</v>
      </c>
      <c r="B233" s="56">
        <v>12</v>
      </c>
      <c r="C233" s="56">
        <v>5</v>
      </c>
      <c r="D233" s="54" t="str">
        <f t="shared" si="8"/>
        <v>12Apts ≤ 4 Units05</v>
      </c>
      <c r="E233" s="54">
        <v>4487.21765245444</v>
      </c>
      <c r="F233" s="54">
        <v>2771.070618888661</v>
      </c>
      <c r="G233" s="58">
        <f t="shared" si="9"/>
        <v>4487.21765245444</v>
      </c>
    </row>
    <row r="234" spans="1:7" ht="12.75">
      <c r="A234" s="54" t="s">
        <v>491</v>
      </c>
      <c r="B234" s="56">
        <v>12</v>
      </c>
      <c r="C234" s="56">
        <v>1</v>
      </c>
      <c r="D234" s="54" t="str">
        <f t="shared" si="8"/>
        <v>12Single Family01</v>
      </c>
      <c r="E234" s="54">
        <v>30756.16966149909</v>
      </c>
      <c r="F234" s="54">
        <v>18202.907227142565</v>
      </c>
      <c r="G234" s="58">
        <f t="shared" si="9"/>
        <v>30756.16966149909</v>
      </c>
    </row>
    <row r="235" spans="1:7" ht="12.75">
      <c r="A235" s="54" t="s">
        <v>491</v>
      </c>
      <c r="B235" s="56">
        <v>12</v>
      </c>
      <c r="C235" s="56">
        <v>2</v>
      </c>
      <c r="D235" s="54" t="str">
        <f t="shared" si="8"/>
        <v>12Single Family02</v>
      </c>
      <c r="E235" s="54">
        <v>21176.40283347696</v>
      </c>
      <c r="F235" s="54">
        <v>12414.84267375381</v>
      </c>
      <c r="G235" s="58">
        <f t="shared" si="9"/>
        <v>21176.40283347696</v>
      </c>
    </row>
    <row r="236" spans="1:7" ht="12.75">
      <c r="A236" s="54" t="s">
        <v>491</v>
      </c>
      <c r="B236" s="56">
        <v>12</v>
      </c>
      <c r="C236" s="56">
        <v>3</v>
      </c>
      <c r="D236" s="54" t="str">
        <f t="shared" si="8"/>
        <v>12Single Family03</v>
      </c>
      <c r="E236" s="54">
        <v>16655.807960472473</v>
      </c>
      <c r="F236" s="54">
        <v>11507.178612209666</v>
      </c>
      <c r="G236" s="58">
        <f t="shared" si="9"/>
        <v>16655.807960472473</v>
      </c>
    </row>
    <row r="237" spans="1:7" ht="12.75">
      <c r="A237" s="54" t="s">
        <v>491</v>
      </c>
      <c r="B237" s="56">
        <v>12</v>
      </c>
      <c r="C237" s="56">
        <v>4</v>
      </c>
      <c r="D237" s="54" t="str">
        <f t="shared" si="8"/>
        <v>12Single Family04</v>
      </c>
      <c r="E237" s="54">
        <v>3868.15904938952</v>
      </c>
      <c r="F237" s="54">
        <v>4522.299217260344</v>
      </c>
      <c r="G237" s="58">
        <f t="shared" si="9"/>
        <v>4522.299217260344</v>
      </c>
    </row>
    <row r="238" spans="1:7" ht="12.75">
      <c r="A238" s="54" t="s">
        <v>491</v>
      </c>
      <c r="B238" s="56">
        <v>12</v>
      </c>
      <c r="C238" s="56">
        <v>5</v>
      </c>
      <c r="D238" s="54" t="str">
        <f t="shared" si="8"/>
        <v>12Single Family05</v>
      </c>
      <c r="E238" s="54">
        <v>3694.5388742216805</v>
      </c>
      <c r="F238" s="54">
        <v>4163.7504774051395</v>
      </c>
      <c r="G238" s="58">
        <f t="shared" si="9"/>
        <v>4163.7504774051395</v>
      </c>
    </row>
    <row r="239" spans="1:7" ht="12.75">
      <c r="A239" s="54" t="s">
        <v>494</v>
      </c>
      <c r="B239" s="56">
        <v>12</v>
      </c>
      <c r="C239" s="56">
        <v>1</v>
      </c>
      <c r="D239" s="54" t="str">
        <f t="shared" si="8"/>
        <v>12Town Home01</v>
      </c>
      <c r="E239" s="54">
        <v>18445.18158245989</v>
      </c>
      <c r="F239" s="54">
        <v>13423.066570567567</v>
      </c>
      <c r="G239" s="58">
        <f t="shared" si="9"/>
        <v>18445.18158245989</v>
      </c>
    </row>
    <row r="240" spans="1:7" ht="12.75">
      <c r="A240" s="54" t="s">
        <v>494</v>
      </c>
      <c r="B240" s="56">
        <v>12</v>
      </c>
      <c r="C240" s="56">
        <v>2</v>
      </c>
      <c r="D240" s="54" t="str">
        <f t="shared" si="8"/>
        <v>12Town Home02</v>
      </c>
      <c r="E240" s="54">
        <v>12536.097852970068</v>
      </c>
      <c r="F240" s="54">
        <v>6547.273674822088</v>
      </c>
      <c r="G240" s="58">
        <f t="shared" si="9"/>
        <v>12536.097852970068</v>
      </c>
    </row>
    <row r="241" spans="1:7" ht="12.75">
      <c r="A241" s="54" t="s">
        <v>494</v>
      </c>
      <c r="B241" s="56">
        <v>12</v>
      </c>
      <c r="C241" s="56">
        <v>3</v>
      </c>
      <c r="D241" s="54" t="str">
        <f t="shared" si="8"/>
        <v>12Town Home03</v>
      </c>
      <c r="E241" s="54">
        <v>9338.499547108939</v>
      </c>
      <c r="F241" s="54">
        <v>4951.335906919084</v>
      </c>
      <c r="G241" s="58">
        <f t="shared" si="9"/>
        <v>9338.499547108939</v>
      </c>
    </row>
    <row r="242" spans="1:7" ht="12.75">
      <c r="A242" s="54" t="s">
        <v>494</v>
      </c>
      <c r="B242" s="56">
        <v>12</v>
      </c>
      <c r="C242" s="56">
        <v>4</v>
      </c>
      <c r="D242" s="54" t="str">
        <f t="shared" si="8"/>
        <v>12Town Home04</v>
      </c>
      <c r="E242" s="54">
        <v>3285.6048205330612</v>
      </c>
      <c r="F242" s="54">
        <v>2937.9532859574924</v>
      </c>
      <c r="G242" s="58">
        <f t="shared" si="9"/>
        <v>3285.6048205330612</v>
      </c>
    </row>
    <row r="243" spans="1:7" ht="12.75">
      <c r="A243" s="54" t="s">
        <v>494</v>
      </c>
      <c r="B243" s="56">
        <v>12</v>
      </c>
      <c r="C243" s="56">
        <v>5</v>
      </c>
      <c r="D243" s="54" t="str">
        <f t="shared" si="8"/>
        <v>12Town Home05</v>
      </c>
      <c r="E243" s="54">
        <v>3153.467583424504</v>
      </c>
      <c r="F243" s="54">
        <v>2705.8141198736216</v>
      </c>
      <c r="G243" s="58">
        <f t="shared" si="9"/>
        <v>3153.467583424504</v>
      </c>
    </row>
    <row r="244" spans="1:7" ht="12.75">
      <c r="A244" s="54" t="s">
        <v>495</v>
      </c>
      <c r="B244" s="56">
        <v>13</v>
      </c>
      <c r="C244" s="56">
        <v>1</v>
      </c>
      <c r="D244" s="54" t="str">
        <f t="shared" si="8"/>
        <v>13Apts &gt; 4 Units01</v>
      </c>
      <c r="E244" s="54">
        <v>14615.501869359412</v>
      </c>
      <c r="F244" s="54">
        <v>8586.769268611475</v>
      </c>
      <c r="G244" s="58">
        <f t="shared" si="9"/>
        <v>14615.501869359412</v>
      </c>
    </row>
    <row r="245" spans="1:7" ht="12.75">
      <c r="A245" s="54" t="s">
        <v>495</v>
      </c>
      <c r="B245" s="56">
        <v>13</v>
      </c>
      <c r="C245" s="56">
        <v>2</v>
      </c>
      <c r="D245" s="54" t="str">
        <f t="shared" si="8"/>
        <v>13Apts &gt; 4 Units02</v>
      </c>
      <c r="E245" s="54">
        <v>5783.475261508943</v>
      </c>
      <c r="F245" s="54">
        <v>5276.652498258958</v>
      </c>
      <c r="G245" s="58">
        <f t="shared" si="9"/>
        <v>5783.475261508943</v>
      </c>
    </row>
    <row r="246" spans="1:7" ht="12.75">
      <c r="A246" s="54" t="s">
        <v>495</v>
      </c>
      <c r="B246" s="56">
        <v>13</v>
      </c>
      <c r="C246" s="56">
        <v>3</v>
      </c>
      <c r="D246" s="54" t="str">
        <f t="shared" si="8"/>
        <v>13Apts &gt; 4 Units03</v>
      </c>
      <c r="E246" s="54">
        <v>5208.779379917137</v>
      </c>
      <c r="F246" s="54">
        <v>3804.3145110775254</v>
      </c>
      <c r="G246" s="58">
        <f t="shared" si="9"/>
        <v>5208.779379917137</v>
      </c>
    </row>
    <row r="247" spans="1:7" ht="12.75">
      <c r="A247" s="54" t="s">
        <v>495</v>
      </c>
      <c r="B247" s="56">
        <v>13</v>
      </c>
      <c r="C247" s="56">
        <v>4</v>
      </c>
      <c r="D247" s="54" t="str">
        <f t="shared" si="8"/>
        <v>13Apts &gt; 4 Units04</v>
      </c>
      <c r="E247" s="54">
        <v>1859.2098002091595</v>
      </c>
      <c r="F247" s="54">
        <v>1849.210610281497</v>
      </c>
      <c r="G247" s="58">
        <f t="shared" si="9"/>
        <v>1859.2098002091595</v>
      </c>
    </row>
    <row r="248" spans="1:7" ht="12.75">
      <c r="A248" s="54" t="s">
        <v>495</v>
      </c>
      <c r="B248" s="56">
        <v>13</v>
      </c>
      <c r="C248" s="56">
        <v>5</v>
      </c>
      <c r="D248" s="54" t="str">
        <f t="shared" si="8"/>
        <v>13Apts &gt; 4 Units05</v>
      </c>
      <c r="E248" s="54">
        <v>1781.7772175104453</v>
      </c>
      <c r="F248" s="54">
        <v>1751.5814786827848</v>
      </c>
      <c r="G248" s="58">
        <f t="shared" si="9"/>
        <v>1781.7772175104453</v>
      </c>
    </row>
    <row r="249" spans="1:7" ht="12.75">
      <c r="A249" s="54" t="s">
        <v>496</v>
      </c>
      <c r="B249" s="56">
        <v>13</v>
      </c>
      <c r="C249" s="56">
        <v>1</v>
      </c>
      <c r="D249" s="54" t="str">
        <f t="shared" si="8"/>
        <v>13Apts ≤ 4 Units01</v>
      </c>
      <c r="E249" s="54">
        <v>13266.606666406362</v>
      </c>
      <c r="F249" s="54">
        <v>8553.774958261383</v>
      </c>
      <c r="G249" s="58">
        <f t="shared" si="9"/>
        <v>13266.606666406362</v>
      </c>
    </row>
    <row r="250" spans="1:7" ht="12.75">
      <c r="A250" s="54" t="s">
        <v>496</v>
      </c>
      <c r="B250" s="56">
        <v>13</v>
      </c>
      <c r="C250" s="56">
        <v>2</v>
      </c>
      <c r="D250" s="54" t="str">
        <f t="shared" si="8"/>
        <v>13Apts ≤ 4 Units02</v>
      </c>
      <c r="E250" s="54">
        <v>5249.706246501525</v>
      </c>
      <c r="F250" s="54">
        <v>5256.377176459691</v>
      </c>
      <c r="G250" s="58">
        <f t="shared" si="9"/>
        <v>5256.377176459691</v>
      </c>
    </row>
    <row r="251" spans="1:7" ht="12.75">
      <c r="A251" s="54" t="s">
        <v>496</v>
      </c>
      <c r="B251" s="56">
        <v>13</v>
      </c>
      <c r="C251" s="56">
        <v>3</v>
      </c>
      <c r="D251" s="54" t="str">
        <f t="shared" si="8"/>
        <v>13Apts ≤ 4 Units03</v>
      </c>
      <c r="E251" s="54">
        <v>4728.0502485049055</v>
      </c>
      <c r="F251" s="54">
        <v>3789.6965878841434</v>
      </c>
      <c r="G251" s="58">
        <f t="shared" si="9"/>
        <v>4728.0502485049055</v>
      </c>
    </row>
    <row r="252" spans="1:7" ht="12.75">
      <c r="A252" s="54" t="s">
        <v>496</v>
      </c>
      <c r="B252" s="56">
        <v>13</v>
      </c>
      <c r="C252" s="56">
        <v>4</v>
      </c>
      <c r="D252" s="54" t="str">
        <f t="shared" si="8"/>
        <v>13Apts ≤ 4 Units04</v>
      </c>
      <c r="E252" s="54">
        <v>1687.6194433947237</v>
      </c>
      <c r="F252" s="54">
        <v>1842.1050940076007</v>
      </c>
      <c r="G252" s="58">
        <f t="shared" si="9"/>
        <v>1842.1050940076007</v>
      </c>
    </row>
    <row r="253" spans="1:7" ht="12.75">
      <c r="A253" s="54" t="s">
        <v>496</v>
      </c>
      <c r="B253" s="56">
        <v>13</v>
      </c>
      <c r="C253" s="56">
        <v>5</v>
      </c>
      <c r="D253" s="54" t="str">
        <f t="shared" si="8"/>
        <v>13Apts ≤ 4 Units05</v>
      </c>
      <c r="E253" s="54">
        <v>1617.3332755292581</v>
      </c>
      <c r="F253" s="54">
        <v>1744.8510983612368</v>
      </c>
      <c r="G253" s="58">
        <f t="shared" si="9"/>
        <v>1744.8510983612368</v>
      </c>
    </row>
    <row r="254" spans="1:7" ht="12.75">
      <c r="A254" s="54" t="s">
        <v>491</v>
      </c>
      <c r="B254" s="56">
        <v>13</v>
      </c>
      <c r="C254" s="56">
        <v>1</v>
      </c>
      <c r="D254" s="54" t="str">
        <f t="shared" si="8"/>
        <v>13Single Family01</v>
      </c>
      <c r="E254" s="54">
        <v>17552.96296296296</v>
      </c>
      <c r="F254" s="54">
        <v>10973.831657212557</v>
      </c>
      <c r="G254" s="58">
        <f t="shared" si="9"/>
        <v>17552.96296296296</v>
      </c>
    </row>
    <row r="255" spans="1:7" ht="12.75">
      <c r="A255" s="54" t="s">
        <v>491</v>
      </c>
      <c r="B255" s="56">
        <v>13</v>
      </c>
      <c r="C255" s="56">
        <v>2</v>
      </c>
      <c r="D255" s="54" t="str">
        <f t="shared" si="8"/>
        <v>13Single Family02</v>
      </c>
      <c r="E255" s="54">
        <v>10013.771043771045</v>
      </c>
      <c r="F255" s="54">
        <v>6084.240223523858</v>
      </c>
      <c r="G255" s="58">
        <f t="shared" si="9"/>
        <v>10013.771043771045</v>
      </c>
    </row>
    <row r="256" spans="1:7" ht="12.75">
      <c r="A256" s="54" t="s">
        <v>491</v>
      </c>
      <c r="B256" s="56">
        <v>13</v>
      </c>
      <c r="C256" s="56">
        <v>3</v>
      </c>
      <c r="D256" s="54" t="str">
        <f t="shared" si="8"/>
        <v>13Single Family03</v>
      </c>
      <c r="E256" s="54">
        <v>5686.296296296296</v>
      </c>
      <c r="F256" s="54">
        <v>5282.561899867514</v>
      </c>
      <c r="G256" s="58">
        <f t="shared" si="9"/>
        <v>5686.296296296296</v>
      </c>
    </row>
    <row r="257" spans="1:7" ht="12.75">
      <c r="A257" s="54" t="s">
        <v>491</v>
      </c>
      <c r="B257" s="56">
        <v>13</v>
      </c>
      <c r="C257" s="56">
        <v>4</v>
      </c>
      <c r="D257" s="54" t="str">
        <f t="shared" si="8"/>
        <v>13Single Family04</v>
      </c>
      <c r="E257" s="54">
        <v>1899.4276094276095</v>
      </c>
      <c r="F257" s="54">
        <v>1809.6187463157635</v>
      </c>
      <c r="G257" s="58">
        <f t="shared" si="9"/>
        <v>1899.4276094276095</v>
      </c>
    </row>
    <row r="258" spans="1:7" ht="12.75">
      <c r="A258" s="54" t="s">
        <v>491</v>
      </c>
      <c r="B258" s="56">
        <v>13</v>
      </c>
      <c r="C258" s="56">
        <v>5</v>
      </c>
      <c r="D258" s="54" t="str">
        <f t="shared" si="8"/>
        <v>13Single Family05</v>
      </c>
      <c r="E258" s="54">
        <v>1809.5286195286194</v>
      </c>
      <c r="F258" s="54">
        <v>1679.1744068041417</v>
      </c>
      <c r="G258" s="58">
        <f t="shared" si="9"/>
        <v>1809.5286195286194</v>
      </c>
    </row>
    <row r="259" spans="1:7" ht="12.75">
      <c r="A259" s="54" t="s">
        <v>494</v>
      </c>
      <c r="B259" s="56">
        <v>13</v>
      </c>
      <c r="C259" s="56">
        <v>1</v>
      </c>
      <c r="D259" s="54" t="str">
        <f t="shared" si="8"/>
        <v>13Town Home01</v>
      </c>
      <c r="E259" s="54">
        <v>11404.42386493171</v>
      </c>
      <c r="F259" s="54">
        <v>7140.721516880593</v>
      </c>
      <c r="G259" s="58">
        <f t="shared" si="9"/>
        <v>11404.42386493171</v>
      </c>
    </row>
    <row r="260" spans="1:7" ht="12.75">
      <c r="A260" s="54" t="s">
        <v>494</v>
      </c>
      <c r="B260" s="56">
        <v>13</v>
      </c>
      <c r="C260" s="56">
        <v>2</v>
      </c>
      <c r="D260" s="54" t="str">
        <f t="shared" si="8"/>
        <v>13Town Home02</v>
      </c>
      <c r="E260" s="54">
        <v>4512.825073278556</v>
      </c>
      <c r="F260" s="54">
        <v>4388.042213868916</v>
      </c>
      <c r="G260" s="58">
        <f t="shared" si="9"/>
        <v>4512.825073278556</v>
      </c>
    </row>
    <row r="261" spans="1:7" ht="12.75">
      <c r="A261" s="54" t="s">
        <v>494</v>
      </c>
      <c r="B261" s="56">
        <v>13</v>
      </c>
      <c r="C261" s="56">
        <v>3</v>
      </c>
      <c r="D261" s="54" t="str">
        <f t="shared" si="8"/>
        <v>13Town Home03</v>
      </c>
      <c r="E261" s="54">
        <v>4064.391931147199</v>
      </c>
      <c r="F261" s="54">
        <v>3163.6520833900504</v>
      </c>
      <c r="G261" s="58">
        <f t="shared" si="9"/>
        <v>4064.391931147199</v>
      </c>
    </row>
    <row r="262" spans="1:7" ht="12.75">
      <c r="A262" s="54" t="s">
        <v>494</v>
      </c>
      <c r="B262" s="56">
        <v>13</v>
      </c>
      <c r="C262" s="56">
        <v>4</v>
      </c>
      <c r="D262" s="54" t="str">
        <f t="shared" si="8"/>
        <v>13Town Home04</v>
      </c>
      <c r="E262" s="54">
        <v>1450.734761279161</v>
      </c>
      <c r="F262" s="54">
        <v>1537.7958322870186</v>
      </c>
      <c r="G262" s="58">
        <f t="shared" si="9"/>
        <v>1537.7958322870186</v>
      </c>
    </row>
    <row r="263" spans="1:7" ht="12.75">
      <c r="A263" s="54" t="s">
        <v>494</v>
      </c>
      <c r="B263" s="56">
        <v>13</v>
      </c>
      <c r="C263" s="56">
        <v>5</v>
      </c>
      <c r="D263" s="54" t="str">
        <f t="shared" si="8"/>
        <v>13Town Home05</v>
      </c>
      <c r="E263" s="54">
        <v>1390.3143937853954</v>
      </c>
      <c r="F263" s="54">
        <v>1456.6078535637912</v>
      </c>
      <c r="G263" s="58">
        <f t="shared" si="9"/>
        <v>1456.6078535637912</v>
      </c>
    </row>
    <row r="264" spans="1:7" ht="12.75">
      <c r="A264" s="54" t="s">
        <v>495</v>
      </c>
      <c r="B264" s="56">
        <v>14</v>
      </c>
      <c r="C264" s="56">
        <v>1</v>
      </c>
      <c r="D264" s="54" t="str">
        <f t="shared" si="8"/>
        <v>14Apts &gt; 4 Units01</v>
      </c>
      <c r="E264" s="54">
        <v>85571.90993662951</v>
      </c>
      <c r="F264" s="54">
        <v>58058.10013531059</v>
      </c>
      <c r="G264" s="58">
        <f>MAX(E264,F264)</f>
        <v>85571.90993662951</v>
      </c>
    </row>
    <row r="265" spans="1:7" ht="12.75">
      <c r="A265" s="54" t="s">
        <v>495</v>
      </c>
      <c r="B265" s="56">
        <v>14</v>
      </c>
      <c r="C265" s="56">
        <v>2</v>
      </c>
      <c r="D265" s="54" t="str">
        <f t="shared" si="8"/>
        <v>14Apts &gt; 4 Units02</v>
      </c>
      <c r="E265" s="54">
        <v>55477.478688430165</v>
      </c>
      <c r="F265" s="54">
        <v>32365.324075723274</v>
      </c>
      <c r="G265" s="58">
        <f>MAX(E265,F265)</f>
        <v>55477.478688430165</v>
      </c>
    </row>
    <row r="266" spans="1:7" ht="12.75">
      <c r="A266" s="54" t="s">
        <v>495</v>
      </c>
      <c r="B266" s="56">
        <v>14</v>
      </c>
      <c r="C266" s="56">
        <v>3</v>
      </c>
      <c r="D266" s="54" t="str">
        <f t="shared" si="8"/>
        <v>14Apts &gt; 4 Units03</v>
      </c>
      <c r="E266" s="54">
        <v>48047.15659127788</v>
      </c>
      <c r="F266" s="54">
        <v>29762.024019195876</v>
      </c>
      <c r="G266" s="58">
        <f>MAX(E266,F266)</f>
        <v>48047.15659127788</v>
      </c>
    </row>
    <row r="267" spans="1:7" ht="12.75">
      <c r="A267" s="54" t="s">
        <v>495</v>
      </c>
      <c r="B267" s="56">
        <v>14</v>
      </c>
      <c r="C267" s="56">
        <v>4</v>
      </c>
      <c r="D267" s="54" t="str">
        <f t="shared" si="8"/>
        <v>14Apts &gt; 4 Units04</v>
      </c>
      <c r="E267" s="54">
        <v>21927.59643839729</v>
      </c>
      <c r="F267" s="54">
        <v>13017.890135610434</v>
      </c>
      <c r="G267" s="58">
        <f>MAX(E267,F267)</f>
        <v>21927.59643839729</v>
      </c>
    </row>
    <row r="268" spans="1:7" ht="12.75">
      <c r="A268" s="54" t="s">
        <v>495</v>
      </c>
      <c r="B268" s="56">
        <v>14</v>
      </c>
      <c r="C268" s="56">
        <v>5</v>
      </c>
      <c r="D268" s="54" t="str">
        <f t="shared" si="8"/>
        <v>14Apts &gt; 4 Units05</v>
      </c>
      <c r="E268" s="54">
        <v>20319.65155576424</v>
      </c>
      <c r="F268" s="54">
        <v>11757.78644140547</v>
      </c>
      <c r="G268" s="58">
        <f>MAX(E268,F268)</f>
        <v>20319.65155576424</v>
      </c>
    </row>
    <row r="269" spans="1:7" ht="12.75">
      <c r="A269" s="54" t="s">
        <v>496</v>
      </c>
      <c r="B269" s="56">
        <v>14</v>
      </c>
      <c r="C269" s="56">
        <v>1</v>
      </c>
      <c r="D269" s="54" t="str">
        <f t="shared" si="8"/>
        <v>14Apts ≤ 4 Units01</v>
      </c>
      <c r="E269" s="54" t="e">
        <v>#VALUE!</v>
      </c>
      <c r="F269" s="54">
        <v>56682.00521111023</v>
      </c>
      <c r="G269" s="58">
        <f>F269</f>
        <v>56682.00521111023</v>
      </c>
    </row>
    <row r="270" spans="1:7" ht="12.75">
      <c r="A270" s="54" t="s">
        <v>496</v>
      </c>
      <c r="B270" s="56">
        <v>14</v>
      </c>
      <c r="C270" s="56">
        <v>2</v>
      </c>
      <c r="D270" s="54" t="str">
        <f t="shared" si="8"/>
        <v>14Apts ≤ 4 Units02</v>
      </c>
      <c r="E270" s="54" t="e">
        <v>#VALUE!</v>
      </c>
      <c r="F270" s="54">
        <v>31598.200141648573</v>
      </c>
      <c r="G270" s="58">
        <f>F270</f>
        <v>31598.200141648573</v>
      </c>
    </row>
    <row r="271" spans="1:7" ht="12.75">
      <c r="A271" s="54" t="s">
        <v>496</v>
      </c>
      <c r="B271" s="56">
        <v>14</v>
      </c>
      <c r="C271" s="56">
        <v>3</v>
      </c>
      <c r="D271" s="54" t="str">
        <f t="shared" si="8"/>
        <v>14Apts ≤ 4 Units03</v>
      </c>
      <c r="E271" s="54" t="e">
        <v>#VALUE!</v>
      </c>
      <c r="F271" s="54">
        <v>29056.603585332326</v>
      </c>
      <c r="G271" s="58">
        <f>F271</f>
        <v>29056.603585332326</v>
      </c>
    </row>
    <row r="272" spans="1:7" ht="12.75">
      <c r="A272" s="54" t="s">
        <v>496</v>
      </c>
      <c r="B272" s="56">
        <v>14</v>
      </c>
      <c r="C272" s="56">
        <v>4</v>
      </c>
      <c r="D272" s="54" t="str">
        <f t="shared" si="8"/>
        <v>14Apts ≤ 4 Units04</v>
      </c>
      <c r="E272" s="54" t="e">
        <v>#VALUE!</v>
      </c>
      <c r="F272" s="54">
        <v>12709.339692215604</v>
      </c>
      <c r="G272" s="58">
        <f>F272</f>
        <v>12709.339692215604</v>
      </c>
    </row>
    <row r="273" spans="1:7" ht="12.75">
      <c r="A273" s="54" t="s">
        <v>496</v>
      </c>
      <c r="B273" s="56">
        <v>14</v>
      </c>
      <c r="C273" s="56">
        <v>5</v>
      </c>
      <c r="D273" s="54" t="str">
        <f t="shared" si="8"/>
        <v>14Apts ≤ 4 Units05</v>
      </c>
      <c r="E273" s="54" t="e">
        <v>#VALUE!</v>
      </c>
      <c r="F273" s="54">
        <v>11479.103015593377</v>
      </c>
      <c r="G273" s="58">
        <f>F273</f>
        <v>11479.103015593377</v>
      </c>
    </row>
    <row r="274" spans="1:7" ht="12.75">
      <c r="A274" s="54" t="s">
        <v>491</v>
      </c>
      <c r="B274" s="56">
        <v>14</v>
      </c>
      <c r="C274" s="56">
        <v>1</v>
      </c>
      <c r="D274" s="54" t="str">
        <f t="shared" si="8"/>
        <v>14Single Family01</v>
      </c>
      <c r="E274" s="54">
        <v>32538.454642570236</v>
      </c>
      <c r="F274" s="54">
        <v>27029.201623812518</v>
      </c>
      <c r="G274" s="58">
        <f aca="true" t="shared" si="10" ref="G274:G303">MAX(E274,F274)</f>
        <v>32538.454642570236</v>
      </c>
    </row>
    <row r="275" spans="1:7" ht="12.75">
      <c r="A275" s="54" t="s">
        <v>491</v>
      </c>
      <c r="B275" s="56">
        <v>14</v>
      </c>
      <c r="C275" s="56">
        <v>2</v>
      </c>
      <c r="D275" s="54" t="str">
        <f t="shared" si="8"/>
        <v>14Single Family02</v>
      </c>
      <c r="E275" s="54">
        <v>21095.140044489493</v>
      </c>
      <c r="F275" s="54">
        <v>15067.81772093683</v>
      </c>
      <c r="G275" s="58">
        <f t="shared" si="10"/>
        <v>21095.140044489493</v>
      </c>
    </row>
    <row r="276" spans="1:7" ht="12.75">
      <c r="A276" s="54" t="s">
        <v>491</v>
      </c>
      <c r="B276" s="56">
        <v>14</v>
      </c>
      <c r="C276" s="56">
        <v>3</v>
      </c>
      <c r="D276" s="54" t="str">
        <f t="shared" si="8"/>
        <v>14Single Family03</v>
      </c>
      <c r="E276" s="54">
        <v>18269.78300014023</v>
      </c>
      <c r="F276" s="54">
        <v>13855.840030465251</v>
      </c>
      <c r="G276" s="58">
        <f t="shared" si="10"/>
        <v>18269.78300014023</v>
      </c>
    </row>
    <row r="277" spans="1:7" ht="12.75">
      <c r="A277" s="54" t="s">
        <v>491</v>
      </c>
      <c r="B277" s="56">
        <v>14</v>
      </c>
      <c r="C277" s="56">
        <v>4</v>
      </c>
      <c r="D277" s="54" t="str">
        <f t="shared" si="8"/>
        <v>14Single Family04</v>
      </c>
      <c r="E277" s="54">
        <v>8337.900867933784</v>
      </c>
      <c r="F277" s="54">
        <v>6060.535504468797</v>
      </c>
      <c r="G277" s="58">
        <f t="shared" si="10"/>
        <v>8337.900867933784</v>
      </c>
    </row>
    <row r="278" spans="1:7" ht="12.75">
      <c r="A278" s="54" t="s">
        <v>491</v>
      </c>
      <c r="B278" s="56">
        <v>14</v>
      </c>
      <c r="C278" s="56">
        <v>5</v>
      </c>
      <c r="D278" s="54" t="str">
        <f t="shared" si="8"/>
        <v>14Single Family05</v>
      </c>
      <c r="E278" s="54">
        <v>7726.484789105414</v>
      </c>
      <c r="F278" s="54">
        <v>5473.888736176389</v>
      </c>
      <c r="G278" s="58">
        <f t="shared" si="10"/>
        <v>7726.484789105414</v>
      </c>
    </row>
    <row r="279" spans="1:7" ht="12.75">
      <c r="A279" s="54" t="s">
        <v>494</v>
      </c>
      <c r="B279" s="56">
        <v>14</v>
      </c>
      <c r="C279" s="56">
        <v>1</v>
      </c>
      <c r="D279" s="54" t="str">
        <f t="shared" si="8"/>
        <v>14Town Home01</v>
      </c>
      <c r="E279" s="54">
        <v>40238.394290812044</v>
      </c>
      <c r="F279" s="54">
        <v>51880.430389507914</v>
      </c>
      <c r="G279" s="58">
        <f t="shared" si="10"/>
        <v>51880.430389507914</v>
      </c>
    </row>
    <row r="280" spans="1:7" ht="12.75">
      <c r="A280" s="54" t="s">
        <v>494</v>
      </c>
      <c r="B280" s="56">
        <v>14</v>
      </c>
      <c r="C280" s="56">
        <v>2</v>
      </c>
      <c r="D280" s="54" t="str">
        <f aca="true" t="shared" si="11" ref="D280:D303">TEXT(B280,"00")&amp;A280&amp;TEXT(C280,"00")</f>
        <v>14Town Home02</v>
      </c>
      <c r="E280" s="54">
        <v>26087.11974967403</v>
      </c>
      <c r="F280" s="54">
        <v>28921.493104856025</v>
      </c>
      <c r="G280" s="58">
        <f t="shared" si="10"/>
        <v>28921.493104856025</v>
      </c>
    </row>
    <row r="281" spans="1:7" ht="12.75">
      <c r="A281" s="54" t="s">
        <v>494</v>
      </c>
      <c r="B281" s="56">
        <v>14</v>
      </c>
      <c r="C281" s="56">
        <v>3</v>
      </c>
      <c r="D281" s="54" t="str">
        <f t="shared" si="11"/>
        <v>14Town Home03</v>
      </c>
      <c r="E281" s="54">
        <v>22593.166763532194</v>
      </c>
      <c r="F281" s="54">
        <v>26595.197083269046</v>
      </c>
      <c r="G281" s="58">
        <f t="shared" si="10"/>
        <v>26595.197083269046</v>
      </c>
    </row>
    <row r="282" spans="1:7" ht="12.75">
      <c r="A282" s="54" t="s">
        <v>494</v>
      </c>
      <c r="B282" s="56">
        <v>14</v>
      </c>
      <c r="C282" s="56">
        <v>4</v>
      </c>
      <c r="D282" s="54" t="str">
        <f t="shared" si="11"/>
        <v>14Town Home04</v>
      </c>
      <c r="E282" s="54">
        <v>10310.991913017351</v>
      </c>
      <c r="F282" s="54">
        <v>11632.72207366015</v>
      </c>
      <c r="G282" s="58">
        <f t="shared" si="10"/>
        <v>11632.72207366015</v>
      </c>
    </row>
    <row r="283" spans="1:7" ht="12.75">
      <c r="A283" s="54" t="s">
        <v>494</v>
      </c>
      <c r="B283" s="56">
        <v>14</v>
      </c>
      <c r="C283" s="56">
        <v>5</v>
      </c>
      <c r="D283" s="54" t="str">
        <f t="shared" si="11"/>
        <v>14Town Home05</v>
      </c>
      <c r="E283" s="54">
        <v>9554.889586527306</v>
      </c>
      <c r="F283" s="54">
        <v>10506.699660966664</v>
      </c>
      <c r="G283" s="58">
        <f t="shared" si="10"/>
        <v>10506.699660966664</v>
      </c>
    </row>
    <row r="284" spans="1:7" ht="12.75">
      <c r="A284" s="54" t="s">
        <v>495</v>
      </c>
      <c r="B284" s="56">
        <v>15</v>
      </c>
      <c r="C284" s="56">
        <v>1</v>
      </c>
      <c r="D284" s="54" t="str">
        <f t="shared" si="11"/>
        <v>15Apts &gt; 4 Units01</v>
      </c>
      <c r="E284" s="54">
        <v>26785.98564546518</v>
      </c>
      <c r="F284" s="54">
        <v>15651.1748843542</v>
      </c>
      <c r="G284" s="58">
        <f t="shared" si="10"/>
        <v>26785.98564546518</v>
      </c>
    </row>
    <row r="285" spans="1:7" ht="12.75">
      <c r="A285" s="54" t="s">
        <v>495</v>
      </c>
      <c r="B285" s="56">
        <v>15</v>
      </c>
      <c r="C285" s="56">
        <v>2</v>
      </c>
      <c r="D285" s="54" t="str">
        <f t="shared" si="11"/>
        <v>15Apts &gt; 4 Units02</v>
      </c>
      <c r="E285" s="54">
        <v>13923.575682477489</v>
      </c>
      <c r="F285" s="54">
        <v>9100.747960040166</v>
      </c>
      <c r="G285" s="58">
        <f t="shared" si="10"/>
        <v>13923.575682477489</v>
      </c>
    </row>
    <row r="286" spans="1:7" ht="12.75">
      <c r="A286" s="54" t="s">
        <v>495</v>
      </c>
      <c r="B286" s="56">
        <v>15</v>
      </c>
      <c r="C286" s="56">
        <v>3</v>
      </c>
      <c r="D286" s="54" t="str">
        <f t="shared" si="11"/>
        <v>15Apts &gt; 4 Units03</v>
      </c>
      <c r="E286" s="54">
        <v>10031.90017769371</v>
      </c>
      <c r="F286" s="54">
        <v>7439.246729661886</v>
      </c>
      <c r="G286" s="58">
        <f t="shared" si="10"/>
        <v>10031.90017769371</v>
      </c>
    </row>
    <row r="287" spans="1:7" ht="12.75">
      <c r="A287" s="54" t="s">
        <v>495</v>
      </c>
      <c r="B287" s="56">
        <v>15</v>
      </c>
      <c r="C287" s="56">
        <v>4</v>
      </c>
      <c r="D287" s="54" t="str">
        <f t="shared" si="11"/>
        <v>15Apts &gt; 4 Units04</v>
      </c>
      <c r="E287" s="54">
        <v>4313.007498062643</v>
      </c>
      <c r="F287" s="54">
        <v>4120.759217900946</v>
      </c>
      <c r="G287" s="58">
        <f t="shared" si="10"/>
        <v>4313.007498062643</v>
      </c>
    </row>
    <row r="288" spans="1:7" ht="12.75">
      <c r="A288" s="54" t="s">
        <v>495</v>
      </c>
      <c r="B288" s="56">
        <v>15</v>
      </c>
      <c r="C288" s="56">
        <v>5</v>
      </c>
      <c r="D288" s="54" t="str">
        <f t="shared" si="11"/>
        <v>15Apts &gt; 4 Units05</v>
      </c>
      <c r="E288" s="54">
        <v>4183.4414280263</v>
      </c>
      <c r="F288" s="54">
        <v>3864.74672540358</v>
      </c>
      <c r="G288" s="58">
        <f t="shared" si="10"/>
        <v>4183.4414280263</v>
      </c>
    </row>
    <row r="289" spans="1:7" ht="12.75">
      <c r="A289" s="54" t="s">
        <v>496</v>
      </c>
      <c r="B289" s="56">
        <v>15</v>
      </c>
      <c r="C289" s="56">
        <v>1</v>
      </c>
      <c r="D289" s="54" t="str">
        <f t="shared" si="11"/>
        <v>15Apts ≤ 4 Units01</v>
      </c>
      <c r="E289" s="54">
        <v>42106.56808941349</v>
      </c>
      <c r="F289" s="54">
        <v>14359.009239913083</v>
      </c>
      <c r="G289" s="58">
        <f t="shared" si="10"/>
        <v>42106.56808941349</v>
      </c>
    </row>
    <row r="290" spans="1:7" ht="12.75">
      <c r="A290" s="54" t="s">
        <v>496</v>
      </c>
      <c r="B290" s="56">
        <v>15</v>
      </c>
      <c r="C290" s="56">
        <v>2</v>
      </c>
      <c r="D290" s="54" t="str">
        <f t="shared" si="11"/>
        <v>15Apts ≤ 4 Units02</v>
      </c>
      <c r="E290" s="54">
        <v>21887.340465352463</v>
      </c>
      <c r="F290" s="54">
        <v>8349.387506938518</v>
      </c>
      <c r="G290" s="58">
        <f t="shared" si="10"/>
        <v>21887.340465352463</v>
      </c>
    </row>
    <row r="291" spans="1:7" ht="12.75">
      <c r="A291" s="54" t="s">
        <v>496</v>
      </c>
      <c r="B291" s="56">
        <v>15</v>
      </c>
      <c r="C291" s="56">
        <v>3</v>
      </c>
      <c r="D291" s="54" t="str">
        <f t="shared" si="11"/>
        <v>15Apts ≤ 4 Units03</v>
      </c>
      <c r="E291" s="54">
        <v>15769.772055028803</v>
      </c>
      <c r="F291" s="54">
        <v>6825.060311350283</v>
      </c>
      <c r="G291" s="58">
        <f t="shared" si="10"/>
        <v>15769.772055028803</v>
      </c>
    </row>
    <row r="292" spans="1:7" ht="12.75">
      <c r="A292" s="54" t="s">
        <v>496</v>
      </c>
      <c r="B292" s="56">
        <v>15</v>
      </c>
      <c r="C292" s="56">
        <v>4</v>
      </c>
      <c r="D292" s="54" t="str">
        <f t="shared" si="11"/>
        <v>15Apts ≤ 4 Units04</v>
      </c>
      <c r="E292" s="54">
        <v>6779.886553029315</v>
      </c>
      <c r="F292" s="54">
        <v>3780.5481136401067</v>
      </c>
      <c r="G292" s="58">
        <f t="shared" si="10"/>
        <v>6779.886553029315</v>
      </c>
    </row>
    <row r="293" spans="1:7" ht="12.75">
      <c r="A293" s="54" t="s">
        <v>496</v>
      </c>
      <c r="B293" s="56">
        <v>15</v>
      </c>
      <c r="C293" s="56">
        <v>5</v>
      </c>
      <c r="D293" s="54" t="str">
        <f t="shared" si="11"/>
        <v>15Apts ≤ 4 Units05</v>
      </c>
      <c r="E293" s="54">
        <v>6576.213534523585</v>
      </c>
      <c r="F293" s="54">
        <v>3545.6720885196114</v>
      </c>
      <c r="G293" s="58">
        <f t="shared" si="10"/>
        <v>6576.213534523585</v>
      </c>
    </row>
    <row r="294" spans="1:7" ht="12.75">
      <c r="A294" s="54" t="s">
        <v>491</v>
      </c>
      <c r="B294" s="56">
        <v>15</v>
      </c>
      <c r="C294" s="56">
        <v>1</v>
      </c>
      <c r="D294" s="54" t="str">
        <f t="shared" si="11"/>
        <v>15Single Family01</v>
      </c>
      <c r="E294" s="54">
        <v>20135.658521649453</v>
      </c>
      <c r="F294" s="54">
        <v>16407.218515896573</v>
      </c>
      <c r="G294" s="58">
        <f t="shared" si="10"/>
        <v>20135.658521649453</v>
      </c>
    </row>
    <row r="295" spans="1:7" ht="12.75">
      <c r="A295" s="54" t="s">
        <v>491</v>
      </c>
      <c r="B295" s="56">
        <v>15</v>
      </c>
      <c r="C295" s="56">
        <v>2</v>
      </c>
      <c r="D295" s="54" t="str">
        <f t="shared" si="11"/>
        <v>15Single Family02</v>
      </c>
      <c r="E295" s="54">
        <v>14289.536255231213</v>
      </c>
      <c r="F295" s="54">
        <v>9035.455661054393</v>
      </c>
      <c r="G295" s="58">
        <f t="shared" si="10"/>
        <v>14289.536255231213</v>
      </c>
    </row>
    <row r="296" spans="1:7" ht="12.75">
      <c r="A296" s="54" t="s">
        <v>491</v>
      </c>
      <c r="B296" s="56">
        <v>15</v>
      </c>
      <c r="C296" s="56">
        <v>3</v>
      </c>
      <c r="D296" s="54" t="str">
        <f t="shared" si="11"/>
        <v>15Single Family03</v>
      </c>
      <c r="E296" s="54">
        <v>12823.537506968747</v>
      </c>
      <c r="F296" s="54">
        <v>8892.313155903958</v>
      </c>
      <c r="G296" s="58">
        <f t="shared" si="10"/>
        <v>12823.537506968747</v>
      </c>
    </row>
    <row r="297" spans="1:7" ht="12.75">
      <c r="A297" s="54" t="s">
        <v>491</v>
      </c>
      <c r="B297" s="56">
        <v>15</v>
      </c>
      <c r="C297" s="56">
        <v>4</v>
      </c>
      <c r="D297" s="54" t="str">
        <f t="shared" si="11"/>
        <v>15Single Family04</v>
      </c>
      <c r="E297" s="54">
        <v>4427.722777051386</v>
      </c>
      <c r="F297" s="54">
        <v>4477.694797026734</v>
      </c>
      <c r="G297" s="58">
        <f t="shared" si="10"/>
        <v>4477.694797026734</v>
      </c>
    </row>
    <row r="298" spans="1:7" ht="12.75">
      <c r="A298" s="54" t="s">
        <v>491</v>
      </c>
      <c r="B298" s="56">
        <v>15</v>
      </c>
      <c r="C298" s="56">
        <v>5</v>
      </c>
      <c r="D298" s="54" t="str">
        <f t="shared" si="11"/>
        <v>15Single Family05</v>
      </c>
      <c r="E298" s="54">
        <v>4279.280364295434</v>
      </c>
      <c r="F298" s="54">
        <v>4202.6106668307</v>
      </c>
      <c r="G298" s="58">
        <f t="shared" si="10"/>
        <v>4279.280364295434</v>
      </c>
    </row>
    <row r="299" spans="1:7" ht="12.75">
      <c r="A299" s="54" t="s">
        <v>494</v>
      </c>
      <c r="B299" s="56">
        <v>15</v>
      </c>
      <c r="C299" s="56">
        <v>1</v>
      </c>
      <c r="D299" s="54" t="str">
        <f t="shared" si="11"/>
        <v>15Town Home01</v>
      </c>
      <c r="E299" s="54">
        <v>20897.044459959387</v>
      </c>
      <c r="F299" s="54">
        <v>12909.934912949377</v>
      </c>
      <c r="G299" s="58">
        <f t="shared" si="10"/>
        <v>20897.044459959387</v>
      </c>
    </row>
    <row r="300" spans="1:7" ht="12.75">
      <c r="A300" s="54" t="s">
        <v>494</v>
      </c>
      <c r="B300" s="56">
        <v>15</v>
      </c>
      <c r="C300" s="56">
        <v>2</v>
      </c>
      <c r="D300" s="54" t="str">
        <f t="shared" si="11"/>
        <v>15Town Home02</v>
      </c>
      <c r="E300" s="54">
        <v>10862.455611283458</v>
      </c>
      <c r="F300" s="54">
        <v>7506.788767706191</v>
      </c>
      <c r="G300" s="58">
        <f t="shared" si="10"/>
        <v>10862.455611283458</v>
      </c>
    </row>
    <row r="301" spans="1:7" ht="12.75">
      <c r="A301" s="54" t="s">
        <v>494</v>
      </c>
      <c r="B301" s="56">
        <v>15</v>
      </c>
      <c r="C301" s="56">
        <v>3</v>
      </c>
      <c r="D301" s="54" t="str">
        <f t="shared" si="11"/>
        <v>15Town Home03</v>
      </c>
      <c r="E301" s="54">
        <v>7826.371103377003</v>
      </c>
      <c r="F301" s="54">
        <v>6136.292756993833</v>
      </c>
      <c r="G301" s="58">
        <f t="shared" si="10"/>
        <v>7826.371103377003</v>
      </c>
    </row>
    <row r="302" spans="1:7" ht="12.75">
      <c r="A302" s="54" t="s">
        <v>494</v>
      </c>
      <c r="B302" s="56">
        <v>15</v>
      </c>
      <c r="C302" s="56">
        <v>4</v>
      </c>
      <c r="D302" s="54" t="str">
        <f t="shared" si="11"/>
        <v>15Town Home04</v>
      </c>
      <c r="E302" s="54">
        <v>3364.7859980247526</v>
      </c>
      <c r="F302" s="54">
        <v>3399.0249095112886</v>
      </c>
      <c r="G302" s="58">
        <f t="shared" si="10"/>
        <v>3399.0249095112886</v>
      </c>
    </row>
    <row r="303" spans="1:7" ht="12.75">
      <c r="A303" s="54" t="s">
        <v>494</v>
      </c>
      <c r="B303" s="56">
        <v>15</v>
      </c>
      <c r="C303" s="56">
        <v>5</v>
      </c>
      <c r="D303" s="54" t="str">
        <f t="shared" si="11"/>
        <v>15Town Home05</v>
      </c>
      <c r="E303" s="54">
        <v>3263.70523281087</v>
      </c>
      <c r="F303" s="54">
        <v>3187.8519694946963</v>
      </c>
      <c r="G303" s="58">
        <f t="shared" si="10"/>
        <v>3263.70523281087</v>
      </c>
    </row>
    <row r="304" spans="1:7" ht="12.75">
      <c r="A304" s="54" t="s">
        <v>495</v>
      </c>
      <c r="B304" s="56">
        <v>16</v>
      </c>
      <c r="C304" s="56">
        <v>4</v>
      </c>
      <c r="D304" s="54" t="str">
        <f aca="true" t="shared" si="12" ref="D304:D320">TEXT(B304,"00")&amp;A304&amp;TEXT(C304,"00")</f>
        <v>16Apts &gt; 4 Units04</v>
      </c>
      <c r="E304" s="54">
        <v>4947.964402350384</v>
      </c>
      <c r="F304" s="54">
        <v>2759.2626042681345</v>
      </c>
      <c r="G304" s="58">
        <f aca="true" t="shared" si="13" ref="G304:G320">MAX(E304,F304)</f>
        <v>4947.964402350384</v>
      </c>
    </row>
    <row r="305" spans="1:7" ht="12.75">
      <c r="A305" s="54" t="s">
        <v>495</v>
      </c>
      <c r="B305" s="56">
        <v>16</v>
      </c>
      <c r="C305" s="56">
        <v>5</v>
      </c>
      <c r="D305" s="54" t="str">
        <f t="shared" si="12"/>
        <v>16Apts &gt; 4 Units05</v>
      </c>
      <c r="E305" s="54">
        <v>4748.972015514283</v>
      </c>
      <c r="F305" s="54">
        <v>2541.2424869903125</v>
      </c>
      <c r="G305" s="58">
        <f t="shared" si="13"/>
        <v>4748.972015514283</v>
      </c>
    </row>
    <row r="306" spans="1:7" ht="12.75">
      <c r="A306" s="54" t="s">
        <v>496</v>
      </c>
      <c r="B306" s="56">
        <v>16</v>
      </c>
      <c r="C306" s="56">
        <v>1</v>
      </c>
      <c r="D306" s="54" t="str">
        <f t="shared" si="12"/>
        <v>16Apts ≤ 4 Units01</v>
      </c>
      <c r="E306" s="54">
        <v>26246.518224760133</v>
      </c>
      <c r="F306" s="54">
        <v>13746.792551597619</v>
      </c>
      <c r="G306" s="58">
        <f t="shared" si="13"/>
        <v>26246.518224760133</v>
      </c>
    </row>
    <row r="307" spans="1:7" ht="12.75">
      <c r="A307" s="54" t="s">
        <v>496</v>
      </c>
      <c r="B307" s="56">
        <v>16</v>
      </c>
      <c r="C307" s="56">
        <v>2</v>
      </c>
      <c r="D307" s="54" t="str">
        <f t="shared" si="12"/>
        <v>16Apts ≤ 4 Units02</v>
      </c>
      <c r="E307" s="54">
        <v>17838.204481447843</v>
      </c>
      <c r="F307" s="54">
        <v>6705.175193250184</v>
      </c>
      <c r="G307" s="58">
        <f t="shared" si="13"/>
        <v>17838.204481447843</v>
      </c>
    </row>
    <row r="308" spans="1:7" ht="12.75">
      <c r="A308" s="54" t="s">
        <v>496</v>
      </c>
      <c r="B308" s="56">
        <v>16</v>
      </c>
      <c r="C308" s="56">
        <v>3</v>
      </c>
      <c r="D308" s="54" t="str">
        <f t="shared" si="12"/>
        <v>16Apts ≤ 4 Units03</v>
      </c>
      <c r="E308" s="54">
        <v>13288.191144086395</v>
      </c>
      <c r="F308" s="54">
        <v>5070.7479701350485</v>
      </c>
      <c r="G308" s="58">
        <f t="shared" si="13"/>
        <v>13288.191144086395</v>
      </c>
    </row>
    <row r="309" spans="1:7" ht="12.75">
      <c r="A309" s="54" t="s">
        <v>496</v>
      </c>
      <c r="B309" s="56">
        <v>16</v>
      </c>
      <c r="C309" s="56">
        <v>4</v>
      </c>
      <c r="D309" s="54" t="str">
        <f t="shared" si="12"/>
        <v>16Apts ≤ 4 Units04</v>
      </c>
      <c r="E309" s="54">
        <v>4675.241954976741</v>
      </c>
      <c r="F309" s="54">
        <v>3008.8083178324364</v>
      </c>
      <c r="G309" s="58">
        <f t="shared" si="13"/>
        <v>4675.241954976741</v>
      </c>
    </row>
    <row r="310" spans="1:7" ht="12.75">
      <c r="A310" s="54" t="s">
        <v>496</v>
      </c>
      <c r="B310" s="56">
        <v>16</v>
      </c>
      <c r="C310" s="56">
        <v>5</v>
      </c>
      <c r="D310" s="54" t="str">
        <f t="shared" si="12"/>
        <v>16Apts ≤ 4 Units05</v>
      </c>
      <c r="E310" s="54">
        <v>4487.21765245444</v>
      </c>
      <c r="F310" s="54">
        <v>2771.070618888661</v>
      </c>
      <c r="G310" s="58">
        <f t="shared" si="13"/>
        <v>4487.21765245444</v>
      </c>
    </row>
    <row r="311" spans="1:7" ht="12.75">
      <c r="A311" s="54" t="s">
        <v>491</v>
      </c>
      <c r="B311" s="56">
        <v>16</v>
      </c>
      <c r="C311" s="56">
        <v>1</v>
      </c>
      <c r="D311" s="54" t="str">
        <f t="shared" si="12"/>
        <v>16Single Family01</v>
      </c>
      <c r="E311" s="54">
        <v>30756.16966149909</v>
      </c>
      <c r="F311" s="54">
        <v>18202.907227142565</v>
      </c>
      <c r="G311" s="58">
        <f t="shared" si="13"/>
        <v>30756.16966149909</v>
      </c>
    </row>
    <row r="312" spans="1:7" ht="12.75">
      <c r="A312" s="54" t="s">
        <v>491</v>
      </c>
      <c r="B312" s="56">
        <v>16</v>
      </c>
      <c r="C312" s="56">
        <v>2</v>
      </c>
      <c r="D312" s="54" t="str">
        <f t="shared" si="12"/>
        <v>16Single Family02</v>
      </c>
      <c r="E312" s="54">
        <v>21176.40283347696</v>
      </c>
      <c r="F312" s="54">
        <v>12414.84267375381</v>
      </c>
      <c r="G312" s="58">
        <f t="shared" si="13"/>
        <v>21176.40283347696</v>
      </c>
    </row>
    <row r="313" spans="1:7" ht="12.75">
      <c r="A313" s="54" t="s">
        <v>491</v>
      </c>
      <c r="B313" s="56">
        <v>16</v>
      </c>
      <c r="C313" s="56">
        <v>3</v>
      </c>
      <c r="D313" s="54" t="str">
        <f t="shared" si="12"/>
        <v>16Single Family03</v>
      </c>
      <c r="E313" s="54">
        <v>16655.807960472473</v>
      </c>
      <c r="F313" s="54">
        <v>11507.178612209666</v>
      </c>
      <c r="G313" s="58">
        <f t="shared" si="13"/>
        <v>16655.807960472473</v>
      </c>
    </row>
    <row r="314" spans="1:7" ht="12.75">
      <c r="A314" s="54" t="s">
        <v>491</v>
      </c>
      <c r="B314" s="56">
        <v>16</v>
      </c>
      <c r="C314" s="56">
        <v>4</v>
      </c>
      <c r="D314" s="54" t="str">
        <f t="shared" si="12"/>
        <v>16Single Family04</v>
      </c>
      <c r="E314" s="54">
        <v>3868.15904938952</v>
      </c>
      <c r="F314" s="54">
        <v>4522.299217260344</v>
      </c>
      <c r="G314" s="58">
        <f t="shared" si="13"/>
        <v>4522.299217260344</v>
      </c>
    </row>
    <row r="315" spans="1:7" ht="12.75">
      <c r="A315" s="54" t="s">
        <v>491</v>
      </c>
      <c r="B315" s="56">
        <v>16</v>
      </c>
      <c r="C315" s="56">
        <v>5</v>
      </c>
      <c r="D315" s="54" t="str">
        <f t="shared" si="12"/>
        <v>16Single Family05</v>
      </c>
      <c r="E315" s="54">
        <v>3694.5388742216805</v>
      </c>
      <c r="F315" s="54">
        <v>4163.7504774051395</v>
      </c>
      <c r="G315" s="58">
        <f t="shared" si="13"/>
        <v>4163.7504774051395</v>
      </c>
    </row>
    <row r="316" spans="1:7" ht="12.75">
      <c r="A316" s="54" t="s">
        <v>494</v>
      </c>
      <c r="B316" s="56">
        <v>16</v>
      </c>
      <c r="C316" s="56">
        <v>1</v>
      </c>
      <c r="D316" s="54" t="str">
        <f t="shared" si="12"/>
        <v>16Town Home01</v>
      </c>
      <c r="E316" s="54">
        <v>18445.18158245989</v>
      </c>
      <c r="F316" s="54">
        <v>13423.066570567567</v>
      </c>
      <c r="G316" s="58">
        <f t="shared" si="13"/>
        <v>18445.18158245989</v>
      </c>
    </row>
    <row r="317" spans="1:7" ht="12.75">
      <c r="A317" s="54" t="s">
        <v>494</v>
      </c>
      <c r="B317" s="56">
        <v>16</v>
      </c>
      <c r="C317" s="56">
        <v>2</v>
      </c>
      <c r="D317" s="54" t="str">
        <f t="shared" si="12"/>
        <v>16Town Home02</v>
      </c>
      <c r="E317" s="54">
        <v>12536.097852970068</v>
      </c>
      <c r="F317" s="54">
        <v>6547.273674822088</v>
      </c>
      <c r="G317" s="58">
        <f t="shared" si="13"/>
        <v>12536.097852970068</v>
      </c>
    </row>
    <row r="318" spans="1:7" ht="12.75">
      <c r="A318" s="54" t="s">
        <v>494</v>
      </c>
      <c r="B318" s="56">
        <v>16</v>
      </c>
      <c r="C318" s="56">
        <v>3</v>
      </c>
      <c r="D318" s="54" t="str">
        <f t="shared" si="12"/>
        <v>16Town Home03</v>
      </c>
      <c r="E318" s="54">
        <v>9338.499547108939</v>
      </c>
      <c r="F318" s="54">
        <v>4951.335906919084</v>
      </c>
      <c r="G318" s="58">
        <f t="shared" si="13"/>
        <v>9338.499547108939</v>
      </c>
    </row>
    <row r="319" spans="1:7" ht="12.75">
      <c r="A319" s="54" t="s">
        <v>494</v>
      </c>
      <c r="B319" s="56">
        <v>16</v>
      </c>
      <c r="C319" s="56">
        <v>4</v>
      </c>
      <c r="D319" s="54" t="str">
        <f t="shared" si="12"/>
        <v>16Town Home04</v>
      </c>
      <c r="E319" s="54">
        <v>3285.6048205330612</v>
      </c>
      <c r="F319" s="54">
        <v>2937.9532859574924</v>
      </c>
      <c r="G319" s="58">
        <f t="shared" si="13"/>
        <v>3285.6048205330612</v>
      </c>
    </row>
    <row r="320" spans="1:7" ht="12.75">
      <c r="A320" s="54" t="s">
        <v>494</v>
      </c>
      <c r="B320" s="56">
        <v>16</v>
      </c>
      <c r="C320" s="56">
        <v>5</v>
      </c>
      <c r="D320" s="54" t="str">
        <f t="shared" si="12"/>
        <v>16Town Home05</v>
      </c>
      <c r="E320" s="54">
        <v>3153.467583424504</v>
      </c>
      <c r="F320" s="54">
        <v>2705.8141198736216</v>
      </c>
      <c r="G320" s="58">
        <f t="shared" si="13"/>
        <v>3153.467583424504</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2"/>
  <dimension ref="B1:G13"/>
  <sheetViews>
    <sheetView zoomScalePageLayoutView="0" workbookViewId="0" topLeftCell="A1">
      <selection activeCell="K9" sqref="K9"/>
    </sheetView>
  </sheetViews>
  <sheetFormatPr defaultColWidth="9.140625" defaultRowHeight="12.75"/>
  <cols>
    <col min="1" max="1" width="9.140625" style="1" customWidth="1"/>
    <col min="2" max="2" width="16.140625" style="1" bestFit="1" customWidth="1"/>
    <col min="3" max="3" width="12.140625" style="1" bestFit="1" customWidth="1"/>
    <col min="4" max="5" width="9.140625" style="1" customWidth="1"/>
    <col min="6" max="6" width="15.421875" style="1" bestFit="1" customWidth="1"/>
    <col min="7" max="16384" width="9.140625" style="1" customWidth="1"/>
  </cols>
  <sheetData>
    <row r="1" ht="12.75">
      <c r="C1" s="1" t="s">
        <v>517</v>
      </c>
    </row>
    <row r="2" spans="2:7" ht="12.75">
      <c r="B2" s="1" t="s">
        <v>506</v>
      </c>
      <c r="C2" s="1" t="s">
        <v>513</v>
      </c>
      <c r="F2" s="60" t="s">
        <v>1487</v>
      </c>
      <c r="G2" s="60" t="s">
        <v>1501</v>
      </c>
    </row>
    <row r="3" spans="2:7" ht="12.75">
      <c r="B3" s="1" t="s">
        <v>507</v>
      </c>
      <c r="C3" s="1">
        <v>5360</v>
      </c>
      <c r="F3" s="60" t="s">
        <v>1488</v>
      </c>
      <c r="G3" s="60" t="s">
        <v>1489</v>
      </c>
    </row>
    <row r="4" spans="2:7" ht="12.75">
      <c r="B4" s="1" t="s">
        <v>508</v>
      </c>
      <c r="C4" s="1">
        <v>5760</v>
      </c>
      <c r="F4" s="60" t="s">
        <v>1490</v>
      </c>
      <c r="G4" s="60" t="s">
        <v>1491</v>
      </c>
    </row>
    <row r="5" spans="2:7" ht="12.75">
      <c r="B5" s="1" t="s">
        <v>509</v>
      </c>
      <c r="C5" s="1">
        <v>6800</v>
      </c>
      <c r="F5" s="60" t="s">
        <v>1492</v>
      </c>
      <c r="G5" s="60" t="s">
        <v>1502</v>
      </c>
    </row>
    <row r="6" spans="2:7" ht="12.75">
      <c r="B6" s="1" t="s">
        <v>510</v>
      </c>
      <c r="C6" s="1">
        <v>7040</v>
      </c>
      <c r="F6" s="60" t="s">
        <v>1493</v>
      </c>
      <c r="G6" s="60" t="s">
        <v>1494</v>
      </c>
    </row>
    <row r="7" spans="2:7" ht="12.75">
      <c r="B7" s="1" t="s">
        <v>511</v>
      </c>
      <c r="C7" s="1">
        <v>8160</v>
      </c>
      <c r="F7" s="60" t="s">
        <v>1495</v>
      </c>
      <c r="G7" s="60" t="s">
        <v>1496</v>
      </c>
    </row>
    <row r="8" spans="2:7" ht="12.75">
      <c r="B8" s="1" t="s">
        <v>512</v>
      </c>
      <c r="C8" s="1">
        <v>8880</v>
      </c>
      <c r="F8" s="60" t="s">
        <v>1503</v>
      </c>
      <c r="G8" s="60" t="s">
        <v>1504</v>
      </c>
    </row>
    <row r="9" spans="6:7" ht="12.75">
      <c r="F9" s="60" t="s">
        <v>1475</v>
      </c>
      <c r="G9" s="60" t="s">
        <v>1497</v>
      </c>
    </row>
    <row r="10" spans="6:7" ht="12.75">
      <c r="F10" s="60" t="s">
        <v>1498</v>
      </c>
      <c r="G10" s="60" t="s">
        <v>1499</v>
      </c>
    </row>
    <row r="11" spans="6:7" ht="12.75">
      <c r="F11" s="60" t="s">
        <v>519</v>
      </c>
      <c r="G11" s="60" t="s">
        <v>1500</v>
      </c>
    </row>
    <row r="12" ht="12.75">
      <c r="F12" s="60"/>
    </row>
    <row r="13" spans="6:7" ht="12.75">
      <c r="F13" s="60"/>
      <c r="G13" s="60"/>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AESC,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K. Ishii</dc:creator>
  <cp:keywords/>
  <dc:description/>
  <cp:lastModifiedBy>Rebecca Feuerlicht</cp:lastModifiedBy>
  <cp:lastPrinted>2011-11-22T17:54:16Z</cp:lastPrinted>
  <dcterms:created xsi:type="dcterms:W3CDTF">2004-12-23T20:05:02Z</dcterms:created>
  <dcterms:modified xsi:type="dcterms:W3CDTF">2016-02-03T18:59:58Z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